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2025\Отчеты по МП за 2024\Мун финансы\"/>
    </mc:Choice>
  </mc:AlternateContent>
  <bookViews>
    <workbookView xWindow="0" yWindow="0" windowWidth="23040" windowHeight="7308" tabRatio="794" firstSheet="3" activeTab="3"/>
  </bookViews>
  <sheets>
    <sheet name="свод по подпрограммам" sheetId="2" state="hidden" r:id="rId1"/>
    <sheet name="оценка эффективности" sheetId="8" state="hidden" r:id="rId2"/>
    <sheet name="Выполнение работ" sheetId="3" state="hidden" r:id="rId3"/>
    <sheet name="Финансирование " sheetId="13" r:id="rId4"/>
    <sheet name="Показатели" sheetId="14" r:id="rId5"/>
  </sheets>
  <definedNames>
    <definedName name="_xlnm._FilterDatabase" localSheetId="2" hidden="1">'Выполнение работ'!$A$3:$O$70</definedName>
    <definedName name="_xlnm._FilterDatabase" localSheetId="3" hidden="1">'Финансирование '!$D$2:$D$108</definedName>
    <definedName name="BossProviderVariable?_82e37b92_8454_493a_a09e_e1f9ab66b426" hidden="1">"25_01_2006"</definedName>
    <definedName name="_xlnm.Print_Titles" localSheetId="2">'Выполнение работ'!$3:$3</definedName>
    <definedName name="_xlnm.Print_Titles" localSheetId="3">'Финансирование '!$10:$13</definedName>
    <definedName name="_xlnm.Print_Area" localSheetId="2">'Выполнение работ'!$A$1:$Q$81</definedName>
    <definedName name="_xlnm.Print_Area" localSheetId="3">'Финансирование '!$A$1:$T$85</definedName>
  </definedNames>
  <calcPr calcId="162913"/>
</workbook>
</file>

<file path=xl/calcChain.xml><?xml version="1.0" encoding="utf-8"?>
<calcChain xmlns="http://schemas.openxmlformats.org/spreadsheetml/2006/main">
  <c r="G75" i="13" l="1"/>
  <c r="G72" i="13"/>
  <c r="R76" i="13"/>
  <c r="Q76" i="13"/>
  <c r="R75" i="13"/>
  <c r="R74" i="13"/>
  <c r="Q74" i="13"/>
  <c r="R73" i="13"/>
  <c r="Q73" i="13"/>
  <c r="R72" i="13"/>
  <c r="O76" i="13"/>
  <c r="N76" i="13"/>
  <c r="O75" i="13"/>
  <c r="O74" i="13"/>
  <c r="N74" i="13"/>
  <c r="O73" i="13"/>
  <c r="N73" i="13"/>
  <c r="O72" i="13"/>
  <c r="L76" i="13"/>
  <c r="K76" i="13"/>
  <c r="L75" i="13"/>
  <c r="L74" i="13"/>
  <c r="K74" i="13"/>
  <c r="L73" i="13"/>
  <c r="K73" i="13"/>
  <c r="L72" i="13"/>
  <c r="I76" i="13"/>
  <c r="H76" i="13"/>
  <c r="I75" i="13"/>
  <c r="I74" i="13"/>
  <c r="H74" i="13"/>
  <c r="I73" i="13"/>
  <c r="H73" i="13"/>
  <c r="I72" i="13"/>
  <c r="F72" i="13"/>
  <c r="E72" i="13"/>
  <c r="F76" i="13"/>
  <c r="F75" i="13"/>
  <c r="F74" i="13"/>
  <c r="F73" i="13"/>
  <c r="E76" i="13"/>
  <c r="E75" i="13"/>
  <c r="E74" i="13"/>
  <c r="E73" i="13"/>
  <c r="R9" i="14"/>
  <c r="O9" i="14"/>
  <c r="L9" i="14"/>
  <c r="I9" i="14"/>
  <c r="F9" i="14"/>
  <c r="R8" i="14"/>
  <c r="O8" i="14"/>
  <c r="L8" i="14"/>
  <c r="I8" i="14"/>
  <c r="F8" i="14"/>
  <c r="G63" i="13"/>
  <c r="G60" i="13"/>
  <c r="R60" i="13"/>
  <c r="O60" i="13"/>
  <c r="L60" i="13"/>
  <c r="I60" i="13"/>
  <c r="F60" i="13"/>
  <c r="E60" i="13"/>
  <c r="R64" i="13"/>
  <c r="Q64" i="13"/>
  <c r="R63" i="13"/>
  <c r="Q63" i="13"/>
  <c r="Q60" i="13" s="1"/>
  <c r="S60" i="13" s="1"/>
  <c r="R62" i="13"/>
  <c r="Q62" i="13"/>
  <c r="R61" i="13"/>
  <c r="Q61" i="13"/>
  <c r="O64" i="13"/>
  <c r="N64" i="13"/>
  <c r="O63" i="13"/>
  <c r="O62" i="13"/>
  <c r="N62" i="13"/>
  <c r="O61" i="13"/>
  <c r="N61" i="13"/>
  <c r="L64" i="13"/>
  <c r="K64" i="13"/>
  <c r="L63" i="13"/>
  <c r="L62" i="13"/>
  <c r="K62" i="13"/>
  <c r="L61" i="13"/>
  <c r="K61" i="13"/>
  <c r="I64" i="13"/>
  <c r="H64" i="13"/>
  <c r="I63" i="13"/>
  <c r="I62" i="13"/>
  <c r="H62" i="13"/>
  <c r="I61" i="13"/>
  <c r="H61" i="13"/>
  <c r="F64" i="13"/>
  <c r="F63" i="13"/>
  <c r="F62" i="13"/>
  <c r="F61" i="13"/>
  <c r="E64" i="13"/>
  <c r="E63" i="13"/>
  <c r="E62" i="13"/>
  <c r="E61" i="13"/>
  <c r="G27" i="13"/>
  <c r="G24" i="13"/>
  <c r="G17" i="13"/>
  <c r="R14" i="13"/>
  <c r="L14" i="13"/>
  <c r="I14" i="13"/>
  <c r="F14" i="13"/>
  <c r="E14" i="13"/>
  <c r="R18" i="13"/>
  <c r="R17" i="13"/>
  <c r="R16" i="13"/>
  <c r="R15" i="13"/>
  <c r="Q18" i="13"/>
  <c r="Q16" i="13"/>
  <c r="Q15" i="13"/>
  <c r="O18" i="13"/>
  <c r="O17" i="13"/>
  <c r="O16" i="13"/>
  <c r="O15" i="13"/>
  <c r="O14" i="13" s="1"/>
  <c r="N18" i="13"/>
  <c r="N16" i="13"/>
  <c r="N15" i="13"/>
  <c r="L18" i="13"/>
  <c r="L17" i="13"/>
  <c r="L16" i="13"/>
  <c r="L15" i="13"/>
  <c r="K18" i="13"/>
  <c r="K16" i="13"/>
  <c r="K15" i="13"/>
  <c r="I18" i="13"/>
  <c r="I17" i="13"/>
  <c r="I16" i="13"/>
  <c r="I15" i="13"/>
  <c r="H18" i="13"/>
  <c r="H16" i="13"/>
  <c r="H15" i="13"/>
  <c r="F18" i="13"/>
  <c r="F17" i="13"/>
  <c r="F16" i="13"/>
  <c r="F15" i="13"/>
  <c r="E18" i="13"/>
  <c r="E17" i="13"/>
  <c r="E16" i="13"/>
  <c r="E15" i="13"/>
  <c r="R24" i="13"/>
  <c r="O24" i="13"/>
  <c r="L24" i="13"/>
  <c r="I24" i="13"/>
  <c r="F24" i="13"/>
  <c r="E24" i="13"/>
  <c r="R27" i="13"/>
  <c r="O27" i="13"/>
  <c r="L27" i="13"/>
  <c r="K27" i="13"/>
  <c r="K24" i="13" s="1"/>
  <c r="I27" i="13"/>
  <c r="F27" i="13"/>
  <c r="H45" i="13"/>
  <c r="G45" i="13"/>
  <c r="G48" i="13"/>
  <c r="R49" i="13"/>
  <c r="Q49" i="13"/>
  <c r="R48" i="13"/>
  <c r="Q48" i="13"/>
  <c r="S48" i="13" s="1"/>
  <c r="R47" i="13"/>
  <c r="Q47" i="13"/>
  <c r="R46" i="13"/>
  <c r="Q46" i="13"/>
  <c r="O49" i="13"/>
  <c r="O48" i="13"/>
  <c r="O47" i="13"/>
  <c r="O46" i="13"/>
  <c r="O45" i="13" s="1"/>
  <c r="L49" i="13"/>
  <c r="L48" i="13"/>
  <c r="L47" i="13"/>
  <c r="L46" i="13"/>
  <c r="I49" i="13"/>
  <c r="I48" i="13"/>
  <c r="I47" i="13"/>
  <c r="I46" i="13"/>
  <c r="I45" i="13" s="1"/>
  <c r="N49" i="13"/>
  <c r="N48" i="13"/>
  <c r="P48" i="13" s="1"/>
  <c r="N47" i="13"/>
  <c r="N46" i="13"/>
  <c r="K49" i="13"/>
  <c r="K48" i="13"/>
  <c r="M48" i="13" s="1"/>
  <c r="K47" i="13"/>
  <c r="K46" i="13"/>
  <c r="H49" i="13"/>
  <c r="H48" i="13"/>
  <c r="H27" i="13" s="1"/>
  <c r="H47" i="13"/>
  <c r="H46" i="13"/>
  <c r="F49" i="13"/>
  <c r="F48" i="13"/>
  <c r="F47" i="13"/>
  <c r="F46" i="13"/>
  <c r="F45" i="13"/>
  <c r="E45" i="13"/>
  <c r="S53" i="13"/>
  <c r="P53" i="13"/>
  <c r="M53" i="13"/>
  <c r="G55" i="13"/>
  <c r="F55" i="13"/>
  <c r="E55" i="13"/>
  <c r="G58" i="13"/>
  <c r="E48" i="13"/>
  <c r="E27" i="13" s="1"/>
  <c r="E49" i="13"/>
  <c r="E47" i="13"/>
  <c r="E46" i="13"/>
  <c r="E26" i="13"/>
  <c r="E25" i="13"/>
  <c r="J53" i="13"/>
  <c r="N27" i="13" l="1"/>
  <c r="N24" i="13" s="1"/>
  <c r="H63" i="13"/>
  <c r="H75" i="13" s="1"/>
  <c r="S63" i="13"/>
  <c r="Q75" i="13"/>
  <c r="Q45" i="13"/>
  <c r="Q27" i="13"/>
  <c r="N45" i="13"/>
  <c r="P45" i="13" s="1"/>
  <c r="P27" i="13"/>
  <c r="N63" i="13"/>
  <c r="N17" i="13"/>
  <c r="P17" i="13" s="1"/>
  <c r="K63" i="13"/>
  <c r="M27" i="13"/>
  <c r="K17" i="13"/>
  <c r="H72" i="13"/>
  <c r="J72" i="13" s="1"/>
  <c r="J75" i="13"/>
  <c r="H24" i="13"/>
  <c r="J24" i="13" s="1"/>
  <c r="H17" i="13"/>
  <c r="J17" i="13" s="1"/>
  <c r="J27" i="13"/>
  <c r="H60" i="13"/>
  <c r="J60" i="13" s="1"/>
  <c r="J48" i="13"/>
  <c r="J63" i="13"/>
  <c r="H14" i="13"/>
  <c r="J14" i="13" s="1"/>
  <c r="P24" i="13"/>
  <c r="N14" i="13"/>
  <c r="P14" i="13" s="1"/>
  <c r="M24" i="13"/>
  <c r="G14" i="13"/>
  <c r="R45" i="13"/>
  <c r="L45" i="13"/>
  <c r="K45" i="13"/>
  <c r="M45" i="13" s="1"/>
  <c r="S45" i="13"/>
  <c r="J45" i="13"/>
  <c r="Q17" i="13" l="1"/>
  <c r="Q24" i="13"/>
  <c r="S24" i="13" s="1"/>
  <c r="S27" i="13"/>
  <c r="S75" i="13"/>
  <c r="Q72" i="13"/>
  <c r="S72" i="13" s="1"/>
  <c r="N60" i="13"/>
  <c r="P60" i="13" s="1"/>
  <c r="P63" i="13"/>
  <c r="N75" i="13"/>
  <c r="K14" i="13"/>
  <c r="M14" i="13" s="1"/>
  <c r="M17" i="13"/>
  <c r="K75" i="13"/>
  <c r="K60" i="13"/>
  <c r="M60" i="13" s="1"/>
  <c r="M63" i="13"/>
  <c r="G53" i="13"/>
  <c r="F50" i="13"/>
  <c r="E50" i="13"/>
  <c r="S17" i="13" l="1"/>
  <c r="Q14" i="13"/>
  <c r="S14" i="13" s="1"/>
  <c r="P75" i="13"/>
  <c r="N72" i="13"/>
  <c r="P72" i="13" s="1"/>
  <c r="M75" i="13"/>
  <c r="K72" i="13"/>
  <c r="M72" i="13" s="1"/>
  <c r="G50" i="13"/>
  <c r="H25" i="3"/>
  <c r="E25" i="3"/>
  <c r="D23" i="3"/>
  <c r="K8" i="2"/>
  <c r="Z8" i="2"/>
  <c r="Y9" i="2"/>
  <c r="B24" i="8"/>
  <c r="D23" i="8"/>
  <c r="C22" i="8" s="1"/>
  <c r="D22" i="8" s="1"/>
  <c r="D21" i="8"/>
  <c r="D20" i="8"/>
  <c r="D18" i="8"/>
  <c r="C17" i="8" s="1"/>
  <c r="D17" i="8" s="1"/>
  <c r="D16" i="8"/>
  <c r="D15" i="8"/>
  <c r="D13" i="8"/>
  <c r="D12" i="8"/>
  <c r="D10" i="8"/>
  <c r="D9" i="8"/>
  <c r="C8" i="8" s="1"/>
  <c r="D8" i="8" s="1"/>
  <c r="D7" i="8"/>
  <c r="D6" i="8"/>
  <c r="AD8" i="2"/>
  <c r="AO8" i="2"/>
  <c r="K6" i="2"/>
  <c r="AD9" i="2"/>
  <c r="AQ9" i="2"/>
  <c r="K9" i="2"/>
  <c r="Z5" i="2"/>
  <c r="U8" i="2"/>
  <c r="AO9" i="2"/>
  <c r="R7" i="2"/>
  <c r="AJ9" i="2"/>
  <c r="AU8" i="2"/>
  <c r="H8" i="2"/>
  <c r="AO5" i="2"/>
  <c r="E7" i="2"/>
  <c r="AN6" i="2"/>
  <c r="AR7" i="2"/>
  <c r="N7" i="2"/>
  <c r="AJ7" i="2"/>
  <c r="H5" i="2"/>
  <c r="AE9" i="2"/>
  <c r="AO6" i="2"/>
  <c r="AI5" i="2"/>
  <c r="AO7" i="2"/>
  <c r="AS9" i="2"/>
  <c r="N5" i="2"/>
  <c r="R9" i="2"/>
  <c r="V6" i="2"/>
  <c r="M7" i="2"/>
  <c r="AS5" i="2"/>
  <c r="AJ5" i="2"/>
  <c r="AQ8" i="2"/>
  <c r="Y8" i="2"/>
  <c r="M8" i="2"/>
  <c r="AV8" i="2"/>
  <c r="G8" i="2"/>
  <c r="N9" i="2"/>
  <c r="H6" i="2"/>
  <c r="AG7" i="2"/>
  <c r="W8" i="2"/>
  <c r="AD5" i="2"/>
  <c r="AH8" i="2"/>
  <c r="Q9" i="2"/>
  <c r="AR8" i="2"/>
  <c r="AQ7" i="2"/>
  <c r="AF6" i="2"/>
  <c r="W7" i="2"/>
  <c r="W9" i="2"/>
  <c r="X5" i="2"/>
  <c r="AG6" i="2"/>
  <c r="X9" i="2"/>
  <c r="AR5" i="2"/>
  <c r="AF5" i="2"/>
  <c r="AJ6" i="2"/>
  <c r="V5" i="2"/>
  <c r="M6" i="2"/>
  <c r="M9" i="2"/>
  <c r="O9" i="2"/>
  <c r="E5" i="2"/>
  <c r="J7" i="2"/>
  <c r="L7" i="2"/>
  <c r="U9" i="2"/>
  <c r="L6" i="2"/>
  <c r="J6" i="2"/>
  <c r="O7" i="2"/>
  <c r="Y5" i="2"/>
  <c r="M5" i="2"/>
  <c r="AG5" i="2"/>
  <c r="AK6" i="2"/>
  <c r="AK8" i="2"/>
  <c r="AI8" i="2"/>
  <c r="AH6" i="2"/>
  <c r="AN5" i="2"/>
  <c r="AP5" i="2"/>
  <c r="AV5" i="2"/>
  <c r="AT5" i="2"/>
  <c r="V8" i="2"/>
  <c r="S7" i="2"/>
  <c r="AV6" i="2"/>
  <c r="AT6" i="2"/>
  <c r="AG9" i="2"/>
  <c r="AP6" i="2"/>
  <c r="AP8" i="2"/>
  <c r="AN8" i="2"/>
  <c r="W6" i="2"/>
  <c r="U6" i="2"/>
  <c r="S5" i="2"/>
  <c r="S9" i="2"/>
  <c r="D6" i="2"/>
  <c r="AC5" i="2"/>
  <c r="AE5" i="2"/>
  <c r="J8" i="2"/>
  <c r="L8" i="2"/>
  <c r="AJ8" i="2"/>
  <c r="T9" i="2"/>
  <c r="U7" i="2"/>
  <c r="K7" i="2"/>
  <c r="J9" i="2"/>
  <c r="L9" i="2"/>
  <c r="AB9" i="2"/>
  <c r="AM9" i="2"/>
  <c r="D9" i="2"/>
  <c r="F9" i="2"/>
  <c r="AN7" i="2"/>
  <c r="AP7" i="2"/>
  <c r="AT7" i="2"/>
  <c r="AV7" i="2"/>
  <c r="AH7" i="2"/>
  <c r="O8" i="2"/>
  <c r="W5" i="2"/>
  <c r="U5" i="2"/>
  <c r="AJ3" i="2"/>
  <c r="S6" i="2"/>
  <c r="AK5" i="2"/>
  <c r="F5" i="2"/>
  <c r="AD7" i="2"/>
  <c r="AD3" i="2"/>
  <c r="AI6" i="2"/>
  <c r="V7" i="2"/>
  <c r="G5" i="2"/>
  <c r="G9" i="2"/>
  <c r="Y6" i="2"/>
  <c r="AC7" i="2"/>
  <c r="N6" i="2"/>
  <c r="I7" i="2"/>
  <c r="AU9" i="2"/>
  <c r="AU5" i="2"/>
  <c r="I5" i="2"/>
  <c r="M3" i="2"/>
  <c r="AS7" i="2"/>
  <c r="AK7" i="2"/>
  <c r="AI7" i="2"/>
  <c r="F8" i="2"/>
  <c r="AB8" i="2"/>
  <c r="D8" i="2"/>
  <c r="Q8" i="2"/>
  <c r="AM8" i="2"/>
  <c r="AC8" i="2"/>
  <c r="AE8" i="2"/>
  <c r="N8" i="2"/>
  <c r="D7" i="2"/>
  <c r="F7" i="2"/>
  <c r="J5" i="2"/>
  <c r="J3" i="2"/>
  <c r="T5" i="2"/>
  <c r="R5" i="2"/>
  <c r="H9" i="2"/>
  <c r="AA9" i="2"/>
  <c r="I9" i="2"/>
  <c r="X7" i="2"/>
  <c r="L5" i="2"/>
  <c r="AH5" i="2"/>
  <c r="AS8" i="2"/>
  <c r="Z9" i="2"/>
  <c r="O5" i="2"/>
  <c r="AN3" i="2"/>
  <c r="X6" i="2"/>
  <c r="AF7" i="2"/>
  <c r="AO3" i="2"/>
  <c r="AV9" i="2"/>
  <c r="U3" i="2"/>
  <c r="AT8" i="2"/>
  <c r="AC9" i="2"/>
  <c r="AF8" i="2"/>
  <c r="O6" i="2"/>
  <c r="I8" i="2"/>
  <c r="K3" i="2"/>
  <c r="AQ5" i="2"/>
  <c r="T7" i="2"/>
  <c r="AQ3" i="2"/>
  <c r="AS6" i="2"/>
  <c r="AQ6" i="2"/>
  <c r="G6" i="2"/>
  <c r="I6" i="2"/>
  <c r="AC6" i="2"/>
  <c r="R6" i="2"/>
  <c r="T6" i="2"/>
  <c r="AE6" i="2"/>
  <c r="K5" i="2"/>
  <c r="AE7" i="2"/>
  <c r="E9" i="2"/>
  <c r="S8" i="2"/>
  <c r="AR9" i="2"/>
  <c r="AM5" i="2"/>
  <c r="AA5" i="2"/>
  <c r="E6" i="2"/>
  <c r="F6" i="2"/>
  <c r="X8" i="2"/>
  <c r="AD6" i="2"/>
  <c r="Q5" i="2"/>
  <c r="D3" i="2"/>
  <c r="AB5" i="2"/>
  <c r="AR6" i="2"/>
  <c r="G7" i="2"/>
  <c r="V9" i="2"/>
  <c r="T8" i="2"/>
  <c r="R8" i="2"/>
  <c r="E8" i="2"/>
  <c r="AG8" i="2"/>
  <c r="P8" i="2"/>
  <c r="H7" i="2"/>
  <c r="D5" i="2"/>
  <c r="E3" i="2"/>
  <c r="Z7" i="2"/>
  <c r="AL9" i="2"/>
  <c r="P9" i="2"/>
  <c r="P5" i="2"/>
  <c r="L3" i="2"/>
  <c r="X3" i="2"/>
  <c r="AK9" i="2"/>
  <c r="AI9" i="2"/>
  <c r="AT9" i="2"/>
  <c r="Z6" i="2"/>
  <c r="AP9" i="2"/>
  <c r="AN9" i="2"/>
  <c r="AS3" i="2"/>
  <c r="AL5" i="2"/>
  <c r="AI3" i="2"/>
  <c r="AK3" i="2"/>
  <c r="AP3" i="2"/>
  <c r="Y7" i="2"/>
  <c r="AE3" i="2"/>
  <c r="AC3" i="2"/>
  <c r="AH9" i="2"/>
  <c r="AF9" i="2"/>
  <c r="AF3" i="2"/>
  <c r="P6" i="2"/>
  <c r="Q6" i="2"/>
  <c r="V3" i="2"/>
  <c r="W3" i="2"/>
  <c r="F3" i="2"/>
  <c r="R3" i="2"/>
  <c r="T3" i="2"/>
  <c r="I3" i="2"/>
  <c r="G3" i="2"/>
  <c r="H3" i="2"/>
  <c r="P7" i="2"/>
  <c r="Q7" i="2"/>
  <c r="S3" i="2"/>
  <c r="N3" i="2"/>
  <c r="O3" i="2"/>
  <c r="AG3" i="2"/>
  <c r="AR3" i="2"/>
  <c r="AT3" i="2"/>
  <c r="AV3" i="2"/>
  <c r="AH3" i="2"/>
  <c r="Z3" i="2"/>
  <c r="Y3" i="2"/>
  <c r="AB6" i="2"/>
  <c r="AA6" i="2"/>
  <c r="AA8" i="2"/>
  <c r="AL8" i="2"/>
  <c r="P3" i="2"/>
  <c r="Q3" i="2"/>
  <c r="AB7" i="2"/>
  <c r="AA7" i="2"/>
  <c r="AM6" i="2"/>
  <c r="AL6" i="2"/>
  <c r="AL7" i="2"/>
  <c r="AM7" i="2"/>
  <c r="AB3" i="2"/>
  <c r="AA3" i="2"/>
  <c r="AM3" i="2"/>
  <c r="AL3" i="2"/>
  <c r="AU7" i="2"/>
  <c r="AU6" i="2"/>
  <c r="AU3" i="2"/>
  <c r="C5" i="8" l="1"/>
  <c r="C11" i="8"/>
  <c r="D11" i="8" s="1"/>
  <c r="C14" i="8"/>
  <c r="D14" i="8" s="1"/>
  <c r="C19" i="8"/>
  <c r="D19" i="8" s="1"/>
  <c r="D5" i="8"/>
  <c r="C24" i="8" l="1"/>
  <c r="D24" i="8"/>
</calcChain>
</file>

<file path=xl/sharedStrings.xml><?xml version="1.0" encoding="utf-8"?>
<sst xmlns="http://schemas.openxmlformats.org/spreadsheetml/2006/main" count="667" uniqueCount="310">
  <si>
    <t>№ п/п</t>
  </si>
  <si>
    <t>1.1.</t>
  </si>
  <si>
    <t>бюджет автономного округа</t>
  </si>
  <si>
    <t>1.2.</t>
  </si>
  <si>
    <t>1.3.</t>
  </si>
  <si>
    <t>1.4.</t>
  </si>
  <si>
    <t>2.1.</t>
  </si>
  <si>
    <t>2.2.</t>
  </si>
  <si>
    <t>2.3.</t>
  </si>
  <si>
    <t>1.5.</t>
  </si>
  <si>
    <t>1.6.</t>
  </si>
  <si>
    <t>Комплектование музейных фондов</t>
  </si>
  <si>
    <t>1.9.</t>
  </si>
  <si>
    <t>Поддержка конференций российского и регионального значения</t>
  </si>
  <si>
    <t>2.4.</t>
  </si>
  <si>
    <t>2.5.</t>
  </si>
  <si>
    <t>3.1.</t>
  </si>
  <si>
    <t>январь</t>
  </si>
  <si>
    <t>февраль</t>
  </si>
  <si>
    <t>%</t>
  </si>
  <si>
    <t>план</t>
  </si>
  <si>
    <t>факт</t>
  </si>
  <si>
    <t>март</t>
  </si>
  <si>
    <t>1 квартал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</si>
  <si>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</si>
  <si>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</si>
  <si>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</si>
  <si>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</si>
  <si>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</si>
  <si>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</si>
  <si>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</si>
  <si>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</si>
  <si>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</si>
  <si>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</si>
  <si>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</si>
  <si>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Всего по программе:</t>
  </si>
  <si>
    <t>в том числе:</t>
  </si>
  <si>
    <t>федеральный бюджет</t>
  </si>
  <si>
    <t>программа "Сотрудничество"</t>
  </si>
  <si>
    <t>Наименование программы</t>
  </si>
  <si>
    <t>Источники финансирования</t>
  </si>
  <si>
    <t>всего:</t>
  </si>
  <si>
    <t>внебюджетные источники</t>
  </si>
  <si>
    <t>местный бюджет</t>
  </si>
  <si>
    <t>Финансовые затраты на реализацию программы в 2012 году (тыс.рублей)</t>
  </si>
  <si>
    <t>Наименование мероприятий программы</t>
  </si>
  <si>
    <t>Исполнитель</t>
  </si>
  <si>
    <t>утвержденный план</t>
  </si>
  <si>
    <t>фактически профинансировано</t>
  </si>
  <si>
    <t>Причины отклонения плана от факта</t>
  </si>
  <si>
    <t>Приложение 2</t>
  </si>
  <si>
    <t>Наименование критерия / подкритерия</t>
  </si>
  <si>
    <t>Балл (0-10)</t>
  </si>
  <si>
    <t>Оценка по критерию / подкритерию</t>
  </si>
  <si>
    <t>Комментарии</t>
  </si>
  <si>
    <t>ИТОГО</t>
  </si>
  <si>
    <t>R=     "   "</t>
  </si>
  <si>
    <t>Отчет по оценке результативности и эффективности  целевой программы за 2012 год</t>
  </si>
  <si>
    <r>
      <t>Вес, Z</t>
    </r>
    <r>
      <rPr>
        <vertAlign val="subscript"/>
        <sz val="10"/>
        <color indexed="8"/>
        <rFont val="Times New Roman"/>
        <family val="1"/>
        <charset val="204"/>
      </rPr>
      <t>i</t>
    </r>
    <r>
      <rPr>
        <sz val="10"/>
        <color indexed="8"/>
        <rFont val="Times New Roman"/>
        <family val="1"/>
        <charset val="204"/>
      </rPr>
      <t>, z</t>
    </r>
    <r>
      <rPr>
        <vertAlign val="subscript"/>
        <sz val="10"/>
        <color indexed="8"/>
        <rFont val="Times New Roman"/>
        <family val="1"/>
        <charset val="204"/>
      </rPr>
      <t>ij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</si>
  <si>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Югры, законодательству и актуальность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</si>
  <si>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1.1</t>
    </r>
    <r>
      <rPr>
        <sz val="10"/>
        <color indexed="8"/>
        <rFont val="Times New Roman"/>
        <family val="1"/>
        <charset val="204"/>
      </rPr>
      <t xml:space="preserve"> Соответствие ДЦП приоритетным направлениям, стратегическим приоритетам, целям социально-экономического развития Югры до 2020 года, программам экономического и социального развития Югры, целям СБП, законодательству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</si>
  <si>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1.2</t>
    </r>
    <r>
      <rPr>
        <sz val="10"/>
        <color indexed="8"/>
        <rFont val="Times New Roman"/>
        <family val="1"/>
        <charset val="204"/>
      </rPr>
      <t xml:space="preserve"> Актуальность показателей достижения целей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</si>
  <si>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Адекватность и достаточность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</si>
  <si>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2.1</t>
    </r>
    <r>
      <rPr>
        <sz val="10"/>
        <color indexed="8"/>
        <rFont val="Times New Roman"/>
        <family val="1"/>
        <charset val="204"/>
      </rPr>
      <t xml:space="preserve"> Адекватность комплекса мероприятий ДЦП для достижения ее целей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</si>
  <si>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2.2</t>
    </r>
    <r>
      <rPr>
        <sz val="10"/>
        <color indexed="8"/>
        <rFont val="Times New Roman"/>
        <family val="1"/>
        <charset val="204"/>
      </rPr>
      <t xml:space="preserve"> Достаточность комплекса мероприятий ДЦП для достижения ее целей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</si>
  <si>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 xml:space="preserve"> Выполнение плановых объемов финансирования и привлечение дополнительных средств для реализации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</si>
  <si>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3.1</t>
    </r>
    <r>
      <rPr>
        <sz val="10"/>
        <color indexed="8"/>
        <rFont val="Times New Roman"/>
        <family val="1"/>
        <charset val="204"/>
      </rPr>
      <t xml:space="preserve"> Отношение общего фактического объема финансирования ДЦП за прошедший период ее реализации к объему, предусмотренному в уточненном плане финансирования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</si>
  <si>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3.2</t>
    </r>
    <r>
      <rPr>
        <sz val="10"/>
        <color indexed="8"/>
        <rFont val="Times New Roman"/>
        <family val="1"/>
        <charset val="204"/>
      </rPr>
      <t xml:space="preserve"> Привлечение дополнительных средств для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</si>
  <si>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4</t>
    </r>
    <r>
      <rPr>
        <b/>
        <sz val="10"/>
        <color indexed="8"/>
        <rFont val="Times New Roman"/>
        <family val="1"/>
        <charset val="204"/>
      </rPr>
      <t xml:space="preserve"> Степень достижения целевых значений показателей целей ДЦП и выполнения ее мероприятий (результативность ДЦП)</t>
    </r>
  </si>
  <si>
    <r>
      <t>k</t>
    </r>
    <r>
      <rPr>
        <vertAlign val="subscript"/>
        <sz val="10"/>
        <rFont val="Times New Roman"/>
        <family val="1"/>
        <charset val="204"/>
      </rPr>
      <t>4.1</t>
    </r>
    <r>
      <rPr>
        <sz val="10"/>
        <rFont val="Times New Roman"/>
        <family val="1"/>
        <charset val="204"/>
      </rPr>
      <t xml:space="preserve"> Степень достижения целевых значений показателей целей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</si>
  <si>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4.2</t>
    </r>
    <r>
      <rPr>
        <sz val="10"/>
        <color indexed="8"/>
        <rFont val="Times New Roman"/>
        <family val="1"/>
        <charset val="204"/>
      </rPr>
      <t xml:space="preserve"> Степень выполнения мероприятий ДЦП в отчетном году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</si>
  <si>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5</t>
    </r>
    <r>
      <rPr>
        <b/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</si>
  <si>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 xml:space="preserve"> Динамика показателей эффективности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</si>
  <si>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6</t>
    </r>
    <r>
      <rPr>
        <b/>
        <sz val="10"/>
        <color indexed="8"/>
        <rFont val="Times New Roman"/>
        <family val="1"/>
        <charset val="204"/>
      </rPr>
      <t xml:space="preserve"> Наличие идентификации негативных внешних факторов и рисков, мер смягчения их воздействия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</si>
  <si>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6.1</t>
    </r>
    <r>
      <rPr>
        <sz val="10"/>
        <color indexed="8"/>
        <rFont val="Times New Roman"/>
        <family val="1"/>
        <charset val="204"/>
      </rPr>
      <t xml:space="preserve"> Идентификация негативных внешних факторов и рисков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</si>
  <si>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6.2</t>
    </r>
    <r>
      <rPr>
        <sz val="10"/>
        <color indexed="8"/>
        <rFont val="Times New Roman"/>
        <family val="1"/>
        <charset val="204"/>
      </rPr>
      <t xml:space="preserve"> Принятие мер по смягчению воздействия негативных внешних факторов и рисков на ход реализации ДЦП</t>
    </r>
  </si>
  <si>
    <r>
      <t>K</t>
    </r>
    <r>
      <rPr>
        <b/>
        <vertAlign val="subscript"/>
        <sz val="10"/>
        <color indexed="8"/>
        <rFont val="Times New Roman"/>
        <family val="1"/>
        <charset val="204"/>
      </rPr>
      <t>7</t>
    </r>
    <r>
      <rPr>
        <b/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</si>
  <si>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>k</t>
    </r>
    <r>
      <rPr>
        <vertAlign val="subscript"/>
        <sz val="10"/>
        <color indexed="8"/>
        <rFont val="Times New Roman"/>
        <family val="1"/>
        <charset val="204"/>
      </rPr>
      <t>7.1</t>
    </r>
    <r>
      <rPr>
        <sz val="10"/>
        <color indexed="8"/>
        <rFont val="Times New Roman"/>
        <family val="1"/>
        <charset val="204"/>
      </rPr>
      <t xml:space="preserve"> Количество изменений (корректировок), вносимых в действующую ДЦП в течение года</t>
    </r>
  </si>
  <si>
    <r>
      <t xml:space="preserve">1. </t>
    </r>
    <r>
      <rPr>
        <b/>
        <sz val="10"/>
        <color indexed="8"/>
        <rFont val="Times New Roman"/>
        <family val="1"/>
        <charset val="204"/>
      </rPr>
      <t>Пояснения к оценке: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</si>
  <si>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2. </t>
    </r>
    <r>
      <rPr>
        <b/>
        <sz val="10"/>
        <color indexed="8"/>
        <rFont val="Times New Roman"/>
        <family val="1"/>
        <charset val="204"/>
      </rPr>
      <t>Выводы</t>
    </r>
  </si>
  <si>
    <t>Результат реализации программы</t>
  </si>
  <si>
    <t>План реализации мероприятий целевой программы Ханты-Мансийского автономного округа - Югры "Информационное общество - Югра на 2011-2013 годы" на  2012 год</t>
  </si>
  <si>
    <t>Целевая программа Ханты-Мансийского автономного округа - Югры "Информационное общество - Югра на 2011-2013 годы"</t>
  </si>
  <si>
    <t>Задача 1. Управление развитием информационного общества и формированием электронного правительства</t>
  </si>
  <si>
    <t>Организация процессов управления и мониторинга развития информационного общества и электронного правительства в автономном округе (обеспечение управления проектами и мероприятиями, а также мониторинг, информационное, методическое и аналитическое сопровождение реализации основных направлений, разработка и сопровождение информационной системы для управления программой "Информационное общество - Югра на 2011-2013 годы")</t>
  </si>
  <si>
    <t>Подготовка и принятие законодательных и иных нормативных правовых актов и организационно-методических документов по вопросам развития информационного общества и формирования электронного правительства</t>
  </si>
  <si>
    <t>Проведение научно-практических конференций, семинаров, выставок и конкурсов, а также участие в международных, всероссийских, региональных конференциях, семинарах, выставках и конкурсах в сфере развития информационного общества и формирования электронного правительства</t>
  </si>
  <si>
    <t>Разработка информационно-аналитической системы «Учреждения социальной инфраструктуры Ханты-Мансийского автономного округа – Югры</t>
  </si>
  <si>
    <t>Задача 2. Формирование региональной телекоммуникационной инфраструктуры и обеспечение доступности населению современных информационно-коммуникационных услуг</t>
  </si>
  <si>
    <t>Развитие телекоммуникационной инфраструктуры широкополосного доступа в сеть Интернет населенных пунктов автономного округа</t>
  </si>
  <si>
    <t>Задача 3. Использование информационно-коммуникационных технологий в ситеме здравоохранения и социальной защиты населения</t>
  </si>
  <si>
    <t>Задача 4. Использование информационно-коммуникационных технологий для обеспечения безопасности жизнедеятельности населения</t>
  </si>
  <si>
    <t>Создание и развитие автоматизированной информационно-управляющей системы территориальной подсистемы Ханты-Мансийского автономного округа-Югры единой государственной системы предупреждения и ликвидации чрезвычайных ситуаций РФ в рамках антикризисного управления</t>
  </si>
  <si>
    <t>4.1.</t>
  </si>
  <si>
    <t>Задача 5. Использование информационно-коммуникационных технологий в культуре и системе культурного и гуманитарного просвещения</t>
  </si>
  <si>
    <t>5.1.</t>
  </si>
  <si>
    <t>Развитие цифрового контента и сохранение культурного наследия (в том числе перевод библиотечных, музейных и архивных фондов в электронный вид)</t>
  </si>
  <si>
    <t>5.2.</t>
  </si>
  <si>
    <t>Задача 6. Формирование электронного правительства</t>
  </si>
  <si>
    <t>6.1.1.</t>
  </si>
  <si>
    <t>6.1.2.</t>
  </si>
  <si>
    <t>Создание и развитие информационной системы мониторинга и анализа социально-экономического развития автономного округа</t>
  </si>
  <si>
    <t>6.1.3.</t>
  </si>
  <si>
    <t>Технологическое сопровождение функционирования информационной системы мониторинга и анализа социально-экономического развития автономного округа, в том числе поставка оборудования</t>
  </si>
  <si>
    <t>6.1.4.</t>
  </si>
  <si>
    <t>Использование электронного документооборота в деятельности органов государственной власти и муниципальных образований</t>
  </si>
  <si>
    <t>Модернизация, развитие и поддержка инфраструктуры для реализации проектов электронного правительства автономного округа</t>
  </si>
  <si>
    <t>6.1.5.</t>
  </si>
  <si>
    <t>6.1.6.</t>
  </si>
  <si>
    <t>Модернизация, развитие и поддержка корпоративной сети органов государственной власти Ханты-Мансийского автономного округа – Югры, в том числе включение в сеть 106 муниципальных образований</t>
  </si>
  <si>
    <t>6.1.7.</t>
  </si>
  <si>
    <t>Создание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</t>
  </si>
  <si>
    <t>Обеспечение деятельности мировых судей автономного округа и реализация прав граждан при взаимодействии с судебной системой автономного округа</t>
  </si>
  <si>
    <t>6.1.8.</t>
  </si>
  <si>
    <t>6.1.9.</t>
  </si>
  <si>
    <t>Создание условий для обеспечения возможностей интероперабельности и интеграции информационных систем автономного округа в области государственного управления и правопорядка в части автоматизации межведомственного взаимодействия при формировании списков кандидатов в присяжные заседатели автономного округа</t>
  </si>
  <si>
    <t>6.2.</t>
  </si>
  <si>
    <t>Обеспечение предоставления государственных услуг в электронном виде с использованием регионального сегмента единого портала государственных и муниципальных услуг</t>
  </si>
  <si>
    <t>Формирование информационных ресурсов и обеспечение доступа к ним с помощью интернет-сайтов, порталов и информационных систем</t>
  </si>
  <si>
    <t>6.3.</t>
  </si>
  <si>
    <t>6.4.</t>
  </si>
  <si>
    <t>Развитие системы информационно-аналитического обеспечения деятельности Губернатора Ханты-Мансийского автономного округа – Югры</t>
  </si>
  <si>
    <t>6.5.</t>
  </si>
  <si>
    <t>Развитие системы непрерывного обучения государственных гражданских и муниципальных служащих, работников бюджетной сферы в области информационных технологий</t>
  </si>
  <si>
    <t>6.6.</t>
  </si>
  <si>
    <t>Развитие и модернизация системы оказания государственных и муниципальных услуг в электронном виде</t>
  </si>
  <si>
    <t>6.7.</t>
  </si>
  <si>
    <t>Развитие сети многофункциональных центров предоставления государственных и муницыпальных услуг на территории автономного округа</t>
  </si>
  <si>
    <t>Организация предоставления услуг с использованием базы данных библиотечных, музейных и архивных фондов</t>
  </si>
  <si>
    <t>Целевая программа Ханты-Мансийского автономного округа - Югры:  "Информационное общество - Югра на 2011-2013 годы"</t>
  </si>
  <si>
    <t>Разработка ТЗ</t>
  </si>
  <si>
    <t>Разработка ТЗ, подготовка расчета начальной (максимальной) цены контракта</t>
  </si>
  <si>
    <t>Согласование с ДИТ ТЗ и  расчета начальной (максимальной) цены контракта, разработка проекта государственного контракта</t>
  </si>
  <si>
    <t>объявление открытого конкурса на выполнение работ "Третий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"</t>
  </si>
  <si>
    <t xml:space="preserve">заключение государственного контракта на выполнение работ </t>
  </si>
  <si>
    <t>Выполнение Исполнителем работ по государственного контракту</t>
  </si>
  <si>
    <t>Оплата работ по государственному контракту</t>
  </si>
  <si>
    <t xml:space="preserve">Функционирующий комплекс подсистем определенных в Техническом задании как третий этап создания регионального сегмента данных Единой информационно аналитической системы расчета, прогнозирования и анализа тарифов организаций регулируемой инфраструктуры на территории автономного округа </t>
  </si>
  <si>
    <t>Подготовка технического задания на модернизацию Прикладного программного обеспечения Автоматизированной системы обработки информации</t>
  </si>
  <si>
    <t>Подготовка конкурсной документации</t>
  </si>
  <si>
    <t>Проведение торгов</t>
  </si>
  <si>
    <t>Контроль исполнения государственного контракта</t>
  </si>
  <si>
    <t>подготовка технических заданий</t>
  </si>
  <si>
    <t>согласование аукционной документации и проведение электронных торгов</t>
  </si>
  <si>
    <t>заключение государственных контрактов и их исполнение</t>
  </si>
  <si>
    <t>исполнение государственных контрактов</t>
  </si>
  <si>
    <t>приемка и оплата исполненных государственных контрактов</t>
  </si>
  <si>
    <t>подготовка и согласование технических заданий</t>
  </si>
  <si>
    <t xml:space="preserve"> участие на седьмой Всероссийской форум – выставке «ГОСЗАКАЗ – 2012». </t>
  </si>
  <si>
    <t>обучение заказчиков курсы повышения квалификации в сфере размещения электронных закупок:</t>
  </si>
  <si>
    <t xml:space="preserve">Семинар по развитию электронных закупок в автономном округе для 250 человек. </t>
  </si>
  <si>
    <t xml:space="preserve">Создание модуля предотвращения и выявления правонарушений и технической поддержке автоматизированной информационной системы "Государственный заказ" . </t>
  </si>
  <si>
    <t>Приобретение программного обеспечения и оборудования для модернизации автоматизированной информационной системы «Государственный заказ». Разработка и утверждение нормативных правовых актов и организационно-методических документов</t>
  </si>
  <si>
    <t>Создание и внедрение типового решения для регулярного проведения анализа и мониторинга финансового и социально-экономического состояния муниципального образования</t>
  </si>
  <si>
    <t>окончательный расчет по государственному контракту 2011 года</t>
  </si>
  <si>
    <t>разработка порядка выплаты субсидий муниципальным образованиям</t>
  </si>
  <si>
    <t>перечисление субсидий муниципальным образованиям</t>
  </si>
  <si>
    <t>подготовка конкурсной документации на создание концепции развития инфраструктуры широкополосного доступа в сеть Интернет на территории автономного округа – Югры</t>
  </si>
  <si>
    <t xml:space="preserve">проведение конкурса </t>
  </si>
  <si>
    <t>заключение контракта на создание концепции развития инфраструктуры широкополосного доступа в сеть Интернет на территории автономного округа – Югры. координация выполнения государственного контракта по разработке Концепции</t>
  </si>
  <si>
    <t xml:space="preserve">координация выполнения государственного контракта по разработке Концепции. </t>
  </si>
  <si>
    <t>приемка работ.</t>
  </si>
  <si>
    <t>Технологическое обеспечение и развитие сегментов информационно-справочного Портала «Твой портал для жизни!»</t>
  </si>
  <si>
    <t xml:space="preserve">Подготовка техтребований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</si>
  <si>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Объявление торгов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</si>
  <si>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 xml:space="preserve">Контроль за исполнением контракта на выполнение работ по портированию сервисов и переносу контента с программной платформы портала ИПП на платформу официального портала органов государственной власти Ханты-Мансийского автономного округа - Югры </t>
  </si>
  <si>
    <t>Объявление открытого конкурса на проведение технологических работ по сопровождению и развитию официального портала ОГВ</t>
  </si>
  <si>
    <t xml:space="preserve">Заключение контракта на проведение технологических работ по сопровождению и развитию официального портала ОГВ Аванс 30% </t>
  </si>
  <si>
    <t xml:space="preserve">Контроль за выполнением контракта на проведение технологических работ по сопровождению и развитию официального портала ОГВ </t>
  </si>
  <si>
    <t>Закрытие контракта по сопровождению и развитию официального портала ОГВ Оплата 70%</t>
  </si>
  <si>
    <t xml:space="preserve">Заключение государственного контракта на выполнение работ </t>
  </si>
  <si>
    <t>Создание 7 центров ощественного доступа с использованием стутниковых технологий</t>
  </si>
  <si>
    <t>Создано 7 центров общественного одоступа в труднодоступных населенных пунктах с использлованием спутникового оборудования</t>
  </si>
  <si>
    <t>Подготовка  конкурсной документации. Проведение торгов</t>
  </si>
  <si>
    <t>Контроль исполнения государственного контракта. Промежуточный отчет за месяц.</t>
  </si>
  <si>
    <t>Контроль исполнения государственного контракта. Промежуточный отчет за месяц. Прием и оплата работ по государственному контракту.</t>
  </si>
  <si>
    <t>Прием и оплата работ по государственному контракту</t>
  </si>
  <si>
    <t>Повышение компьютерной грамотности населения. Обучено 11 тыс. жителей автономного округа, в том числе работники бюджетной сферы</t>
  </si>
  <si>
    <t>Создание или модернизация 25 центров общественного доступа, в том числе 1 центр общественного доступа для слепых и слабовидящих</t>
  </si>
  <si>
    <t>Подготовка конкурскной документации.Объявление аукциона.</t>
  </si>
  <si>
    <t>Создано или модернизировано 12 центров общественного доступа</t>
  </si>
  <si>
    <t>Создано 37 центров общественного доступа, в том числе 1 центр общественного доступа для слепых и слабовидящих.</t>
  </si>
  <si>
    <t>создано  5 интернет-центров шахматного мастерства</t>
  </si>
  <si>
    <t>Создано 10 интернет-центров шажхматного мастерства</t>
  </si>
  <si>
    <t>Подготовка конкурсной документации. Проведение торгов</t>
  </si>
  <si>
    <t>Контроль исполнения государственного контракта. Промежуточный отчет за квартал.</t>
  </si>
  <si>
    <t>Контроль исполнения государственного контракта. Прием и оплата работ по государственному контракту.</t>
  </si>
  <si>
    <t>Обучение 400 государственных и муниципальных служащих</t>
  </si>
  <si>
    <t>1-я очередь ТИС Югры, включая ведомственный сегмент, готова к вводу в промышленную эксплуатацию. Внедрение 2-й очереди ТИС Югры в опытную эксплуатацию. Технический проект 3-й очереди ТИС Югры</t>
  </si>
  <si>
    <t>Заключение государственных контрактов на сопровождение системы, на выполнение работ по модернизации системы. Оплата аванса по государственным контрактам по сопровождению</t>
  </si>
  <si>
    <t>Выполнение работ по государственным контрактам.</t>
  </si>
  <si>
    <t>Выполнение  работ по государственным контрактам.</t>
  </si>
  <si>
    <t>Выполнение  работ по государственным контрактам. Оплата работ по государственному контракту на выполнение работ по развитию за 1 этап.</t>
  </si>
  <si>
    <t>Выполнение  работ по государственным контрактам. Оплата работ по государственному контракту по сопровождению за 1 этап. Оплата работ по государственному контракту на выполнение работ по развитию за 2 этап.</t>
  </si>
  <si>
    <t xml:space="preserve">Выполнение  работ по государственным контрактам. Оплата работ по государственному контракту на выполнение работ по развитию за 3 этап. </t>
  </si>
  <si>
    <t>Выполнение  работ по государственным контрактам. Оплата работ по государственному контракту по сопровождению за 2 этап. Оплата работ по государственному контракту на выполнение работ по развитию за 4 этап.</t>
  </si>
  <si>
    <t>Оплата работ по государственным контрактам по сопровождению. Оплата работ по государственному контракту на выполнение работ по развитию за 5 этап.</t>
  </si>
  <si>
    <t>Модернизация системы электронного документооборота и делопроизводства и обеспечение непрерывности и корректности ее функционирования в органах государственной власти Ханты-Мансийского автономного округа – Югры</t>
  </si>
  <si>
    <t>Предоставление 156 государственных и муниципальных услуг в электронном виде</t>
  </si>
  <si>
    <t>подготовка технического задания на проведение аукциона в электронной форме</t>
  </si>
  <si>
    <t>согласование аукционой документации и передача в Департамент государственного заказа для размещения на сайте</t>
  </si>
  <si>
    <t>проведение аукциона в электронной форме</t>
  </si>
  <si>
    <t xml:space="preserve">заключение контракта </t>
  </si>
  <si>
    <t>проведение аукциона в электронной форме заключение контракта</t>
  </si>
  <si>
    <t>выполнение работ</t>
  </si>
  <si>
    <t>организация и проведение семинара для ОМСУ</t>
  </si>
  <si>
    <t>участие в международной выставке CeBIT, Ганновер</t>
  </si>
  <si>
    <t>участие в выставке "СвязьЭкспоком"</t>
  </si>
  <si>
    <t>участие в Тверском социально-экономическом Форуме "Информационное общество"</t>
  </si>
  <si>
    <t>участие  в выставке "Иннопром-2012", Екатеринбурн</t>
  </si>
  <si>
    <t>участие в выставке Softool, г. Москва</t>
  </si>
  <si>
    <t>Подготовка ТЗ на ЦУКС и ЕДДС (Сургут, Сургутский р-н, Ханты-Мансийск, Ханты-Мансийский р-н, Нефтеюганск)</t>
  </si>
  <si>
    <t>Подготовка ТЗ на ЦУКС и ЕДДС (Сургут, Сургутский р-н, Ханты-Мансийск, Ханты-Мансийский р-н, Нефтеюганск), госэкспертиза проектной документации</t>
  </si>
  <si>
    <t>Подготовка конкурсной документации на ЦУКС и ЕДДС (Сургут, Сургутский р-н, Ханты-Мансийск, Ханты-Мансийский р-н, Нефтеюганск)</t>
  </si>
  <si>
    <t>Приемка работ</t>
  </si>
  <si>
    <t xml:space="preserve">Консультант отдела финансово-экономического обеспечения
Раевская Алла Юрьевна
Тел.: 8 (3467) 39-22-31
</t>
  </si>
  <si>
    <t>Объявление открытого конкурса на предоставление услуг по информационному и аналитическому сопровождению программы</t>
  </si>
  <si>
    <t>Заключение контракта на предоставление услуг по информационному и аналитическому сопровождению программы и контроль за исполнением контракта</t>
  </si>
  <si>
    <t>Контроль за исполнением контракта на предоставление услуг по информационному и аналитическому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</si>
  <si>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</t>
  </si>
  <si>
    <t>Контроль за исполнением контракта на предоставление услуг по информационномуи аналитическому сопровождению программы.</t>
  </si>
  <si>
    <t>Контроль за исполнением контракта на предоставление услуг по информационному и аналтическому сопровождению программы.</t>
  </si>
  <si>
    <t xml:space="preserve">Контроль за исполнением контракта на предоставление услуг по информационному и аналитическому сопровождению программы. </t>
  </si>
  <si>
    <t xml:space="preserve">Контроль за исполнением контракта на предоставление услуг по информационному и аналитическому сопровождению программы.Оплата 25% по контракту  </t>
  </si>
  <si>
    <t xml:space="preserve">Оплата 25% по контракту на  предоставление услуг по информационному и аналитическому сопровождению программы </t>
  </si>
  <si>
    <t>Создание условий для предоставления доступа в сеть Интернет в труднодоступных населенных пунктах автономного округа с использованием спутниковых технологий</t>
  </si>
  <si>
    <t>Создание Территориальной информационной системы Югры и реализация государственных и муниципальных функций в электронном виде с ее использованием</t>
  </si>
  <si>
    <t>Развитие системы управления процессами закупок товаров, работ и услуг для государственных и муниципальных нужд автономного округа Переход на проведение аукционов в рамках размещения государственного заказа в электронном виде</t>
  </si>
  <si>
    <t>Создание условий для повышения компьютерной грамотности жителей автономного округа, в том числе работников бюджетной сферы и выпускников учреждений профессионального образования</t>
  </si>
  <si>
    <t>Развитие (создание новых и модернизация существующих) сети центров  общественного доступа к информации, государственным и муниципальным услугам, предоставляемым в электронной форме на территории автономного округа</t>
  </si>
  <si>
    <t>Развитие (создание новых и модернизация существующих) сети Интернет-центров шахматного мастерства на территории автономного округа</t>
  </si>
  <si>
    <t>Развитие и модернизация автоматизированной системы обработки информации в сфере социальной защиты населения автономного округа</t>
  </si>
  <si>
    <t>Контроль за исполнением контракта</t>
  </si>
  <si>
    <t>Заключение контракта</t>
  </si>
  <si>
    <t>Контроль за исполнением контракта с ОАО «Ростелеком» на оказание услуги комплексного сервиса по организации функционирования региональной инфраструктуры электронного правительства автономного округа – и обеспечение централизованной инфокоммуникационной поддержки процессов оказания государственных и муниципальных услуг</t>
  </si>
  <si>
    <t>Закрытие 1-го этапа</t>
  </si>
  <si>
    <t>Закрытие контракта</t>
  </si>
  <si>
    <t>Заключение очередного сервисного контракта</t>
  </si>
  <si>
    <t>Контроль за исполнением государственного контракта</t>
  </si>
  <si>
    <t>планируется сдача первого этапа работы до 30 марта 2012 года</t>
  </si>
  <si>
    <t>подготовка конкурсной документации</t>
  </si>
  <si>
    <t>подготовка конкурсной документации, объявление аукциона</t>
  </si>
  <si>
    <t>Подготовка  конкурсной документации</t>
  </si>
  <si>
    <t>подготовка конкурсной документации, проведение аукциона</t>
  </si>
  <si>
    <t>Подготовка документации. проведение торгов</t>
  </si>
  <si>
    <t>Подготовка документации</t>
  </si>
  <si>
    <t>контроль за исполнением контракта</t>
  </si>
  <si>
    <t>ежемесячный платех за аренду услуг связи</t>
  </si>
  <si>
    <t>30% от заключаемых контрактов в 1 кв.</t>
  </si>
  <si>
    <t>70% от заключаемых контрактов в 1 кв.</t>
  </si>
  <si>
    <t>30% от заключаемых контрактов по  подключению 106 МО</t>
  </si>
  <si>
    <t>поддержка функционирования межсетевых экранов, обеспечение антивируса</t>
  </si>
  <si>
    <t>защита от нежелательной почты</t>
  </si>
  <si>
    <t>70% от заключаемых контрактов по  подключению 106 МО</t>
  </si>
  <si>
    <t>Заместитель директора Департамента_________________________________Ю.И. Торгашин</t>
  </si>
  <si>
    <t>в том числе</t>
  </si>
  <si>
    <t>Всего</t>
  </si>
  <si>
    <t>тыс. рублей</t>
  </si>
  <si>
    <t>Всего:</t>
  </si>
  <si>
    <t>Ответственный исполнитель /соисполнитель</t>
  </si>
  <si>
    <t>и т.д.</t>
  </si>
  <si>
    <t>Всего по муниципальной программе (в разрезе исполнителей, соисполнителей):</t>
  </si>
  <si>
    <t>Базовый показатель на начало реализации муниципальной программы</t>
  </si>
  <si>
    <t>иные источники финансирования</t>
  </si>
  <si>
    <t>Таблица 1</t>
  </si>
  <si>
    <t>расходы по текущей деятельности ответственного исполнителя, соисполнителей муниципальной программы*</t>
  </si>
  <si>
    <t>Х</t>
  </si>
  <si>
    <t>прочие расходы (кроме расходов по текущей деятельности)</t>
  </si>
  <si>
    <t>инвестиции в объекты муниципальной собственности</t>
  </si>
  <si>
    <t>Всего по муниципальной программе:</t>
  </si>
  <si>
    <t>фактическое исполнение</t>
  </si>
  <si>
    <t>Примечание (причины не достижения/перевыполнения показателя)</t>
  </si>
  <si>
    <t>Наименование целевых показателей</t>
  </si>
  <si>
    <t>Результат реализации. Причины отклонения  фактического исполнения от запланированного</t>
  </si>
  <si>
    <t>*- расходы по текущей деятельности ответственного исполнителя, соисполнителей муниципальной программы  (заработная плата, командировочные расходы, услуги связи, расходы на содержание зданий и сооружений, коммунальные услуги, материально-техническое обеспечение, расходы на охрану зданий и сооружений,  страховые взносы на все виды обязательного страхования работников, имущества и ответственности, включая страховые взносы на обязательное пенсионное страхование, обязательное социальное страхование на случай временной нетрудоспособности и в связи с материнством, обязательное медицинское страхование, обязательное социальное страхование от несчастных случаев на производстве и профессиональных заболеваний, производимые в соответствии с законодательством Российской Федерации,  и прочие мероприятия, включенные в муниципальную  программу, относящиеся к расходам по текущей  деятельности ответственного исполнителя (соисполнителя) муниципальной программы и (или) деятельности подведомственных учреждений) указываются без разбивки по месяцам.</t>
  </si>
  <si>
    <t xml:space="preserve">                                                                                        Распределение финансовых ресурсов</t>
  </si>
  <si>
    <t>I квартал</t>
  </si>
  <si>
    <t>II квартал</t>
  </si>
  <si>
    <t>III квартал</t>
  </si>
  <si>
    <t>IV квартал</t>
  </si>
  <si>
    <t>проектная часть</t>
  </si>
  <si>
    <t>процессная часть</t>
  </si>
  <si>
    <t>Наименование структурного элемента муниципальной программы</t>
  </si>
  <si>
    <t>Таблица 2</t>
  </si>
  <si>
    <t>"Управление муниципальными финансами городского поселения Излучинск"</t>
  </si>
  <si>
    <t>на 01.04.2024</t>
  </si>
  <si>
    <t>на 01.07.2024</t>
  </si>
  <si>
    <t>на 01.10.2024</t>
  </si>
  <si>
    <t>на 31.12.2024</t>
  </si>
  <si>
    <t>1.1.1.</t>
  </si>
  <si>
    <t xml:space="preserve">Итого </t>
  </si>
  <si>
    <t>Начальник управления по экономике и финансам администрации поселения  __________________________ Е.А. Нестерова</t>
  </si>
  <si>
    <t>Исполнитель: Якимова Наталья Сергеевна, начальник службы экономического развития и планирования управления по экономике и финансам администрации поселения, тел.: 8 (3466) 28-13-68</t>
  </si>
  <si>
    <t>1.1.2.</t>
  </si>
  <si>
    <t>Создание условий для эффективного и ответственного управления муниципальными финансами, повышения устойчивости бюджета городского поселения Излучинск</t>
  </si>
  <si>
    <t>Формирование в бюджете поселения условно утверждаемых расходов в соответствии с Бюджетным Кодексом РФ</t>
  </si>
  <si>
    <t>Реквизиты нормативного правового акта, которым  утверждена программа:</t>
  </si>
  <si>
    <t xml:space="preserve">Постановление администрации городского поселения Излучинск от 25.11.2021 г № 604 «Об утверждении муниципальной программы «Управление муниципальными финансами городского поселения Излучинск» (в редакции от 28.12.2024 № 629) </t>
  </si>
  <si>
    <t>Отчет о ходе реализации муниципальной программы</t>
  </si>
  <si>
    <t xml:space="preserve">Ответственный исполнитель: Управление по экономике и финансам
</t>
  </si>
  <si>
    <t xml:space="preserve">Соисполнитель 1: МКУ "Партнер"
</t>
  </si>
  <si>
    <t xml:space="preserve">план на 2024 год </t>
  </si>
  <si>
    <t>Полнота исполнения по финансовому обес-печению расходных обязательств, в соответствии с соглашениями о передаче осуществления части полномочий по решению вопросов местного значения</t>
  </si>
  <si>
    <t>Значение показателя на 2024 год</t>
  </si>
  <si>
    <t>Своевременное перечисление межбюджетных трансфертов в бюджет Нижневартовского района на осуществление части полномочий по решению вопросов местного значения</t>
  </si>
  <si>
    <t>Целевые показатели муниципальной программы "Управление муниципальными финансами городского поселения Излучинск"</t>
  </si>
  <si>
    <t>Соблюдение требований формирования резервного фонда и условно утверждаемых расходов  в соответствии с Бюджетным Кодексом РФ</t>
  </si>
  <si>
    <t>управление по экономике и финансам администрации поселения</t>
  </si>
  <si>
    <t>Ответственный исполнитель:  управление по экономике и финансам администрации поселения</t>
  </si>
  <si>
    <t>Исполнитель: Якимова Наталья Сергеевна, начальник службы экономического развития и планирования управления по экономике и финансам администрации поселения,                                                      тел.: 8 (3466) 28-13-68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</si>
</sst>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"/>
    <numFmt numFmtId="166" formatCode="#,##0.0"/>
    <numFmt numFmtId="167" formatCode="#,##0.0_ ;\-#,##0.0\ "/>
    <numFmt numFmtId="168" formatCode="#,##0.000"/>
    <numFmt numFmtId="169" formatCode="_-* #,##0.0_р_._-;\-* #,##0.0_р_._-;_-* &quot;-&quot;?_р_._-;_-@_-"/>
    <numFmt numFmtId="170" formatCode="#,##0_ ;\-#,##0\ "/>
  </numFmts>
  <fonts count="2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haroni"/>
      <charset val="177"/>
    </font>
    <font>
      <sz val="8.300000000000000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  <xf numFmtId="0" fontId="14" fillId="0" borderId="0"/>
    <xf numFmtId="164" fontId="13" fillId="0" borderId="0" applyFont="0" applyFill="0" applyBorder="0" applyAlignment="0" applyProtection="0"/>
    <xf numFmtId="0" fontId="13" fillId="0" borderId="0"/>
  </cellStyleXfs>
  <cellXfs count="371">
    <xf numFmtId="0" fontId="0" fillId="0" borderId="0" xfId="0"/>
    <xf numFmtId="0" fontId="15" fillId="0" borderId="0" xfId="0" applyFont="1" applyAlignment="1" applyProtection="1">
      <alignment vertical="center"/>
      <protection hidden="1"/>
    </xf>
    <xf numFmtId="165" fontId="16" fillId="0" borderId="1" xfId="0" applyNumberFormat="1" applyFont="1" applyBorder="1" applyAlignment="1" applyProtection="1">
      <alignment horizontal="center" vertical="top" wrapText="1"/>
      <protection hidden="1"/>
    </xf>
    <xf numFmtId="165" fontId="16" fillId="2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0" xfId="0" applyNumberFormat="1" applyFont="1" applyAlignment="1" applyProtection="1">
      <alignment vertical="center"/>
      <protection hidden="1"/>
    </xf>
    <xf numFmtId="165" fontId="16" fillId="2" borderId="0" xfId="0" applyNumberFormat="1" applyFont="1" applyFill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6" fillId="0" borderId="2" xfId="0" applyNumberFormat="1" applyFont="1" applyBorder="1" applyAlignment="1" applyProtection="1">
      <alignment vertical="center"/>
      <protection hidden="1"/>
    </xf>
    <xf numFmtId="165" fontId="16" fillId="0" borderId="3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top" wrapText="1"/>
    </xf>
    <xf numFmtId="0" fontId="4" fillId="0" borderId="0" xfId="0" applyFont="1" applyAlignment="1">
      <alignment wrapText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5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168" fontId="1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Alignment="1" applyProtection="1">
      <alignment vertical="center"/>
    </xf>
    <xf numFmtId="0" fontId="20" fillId="0" borderId="0" xfId="0" applyFont="1" applyFill="1" applyBorder="1" applyAlignment="1" applyProtection="1">
      <alignment horizontal="left"/>
    </xf>
    <xf numFmtId="165" fontId="20" fillId="0" borderId="0" xfId="0" applyNumberFormat="1" applyFont="1" applyFill="1" applyBorder="1" applyAlignment="1" applyProtection="1">
      <alignment horizontal="left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vertical="center"/>
    </xf>
    <xf numFmtId="0" fontId="19" fillId="0" borderId="0" xfId="0" applyFont="1"/>
    <xf numFmtId="0" fontId="23" fillId="0" borderId="0" xfId="0" applyFont="1" applyBorder="1" applyAlignment="1">
      <alignment horizontal="justify" vertical="top" wrapText="1"/>
    </xf>
    <xf numFmtId="0" fontId="19" fillId="0" borderId="0" xfId="0" applyFont="1" applyFill="1" applyBorder="1" applyAlignment="1">
      <alignment horizontal="justify" vertical="top"/>
    </xf>
    <xf numFmtId="0" fontId="23" fillId="0" borderId="0" xfId="0" applyFont="1" applyBorder="1" applyAlignment="1">
      <alignment horizontal="left" vertical="top"/>
    </xf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/>
    </xf>
    <xf numFmtId="165" fontId="19" fillId="0" borderId="0" xfId="2" applyNumberFormat="1" applyFont="1" applyFill="1" applyBorder="1" applyAlignment="1" applyProtection="1">
      <alignment vertical="center" wrapText="1"/>
    </xf>
    <xf numFmtId="0" fontId="15" fillId="0" borderId="5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left"/>
    </xf>
    <xf numFmtId="0" fontId="18" fillId="0" borderId="0" xfId="0" applyFont="1" applyAlignment="1">
      <alignment horizontal="center" vertical="top" wrapText="1"/>
    </xf>
    <xf numFmtId="3" fontId="19" fillId="0" borderId="0" xfId="0" applyNumberFormat="1" applyFont="1" applyAlignment="1">
      <alignment horizontal="center" vertical="center"/>
    </xf>
    <xf numFmtId="165" fontId="19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Border="1" applyAlignment="1" applyProtection="1">
      <alignment horizontal="right" vertical="center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0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0" xfId="0" applyNumberFormat="1" applyFont="1" applyFill="1" applyBorder="1" applyAlignment="1" applyProtection="1">
      <alignment horizontal="center" vertical="top" wrapText="1"/>
    </xf>
    <xf numFmtId="10" fontId="6" fillId="0" borderId="15" xfId="0" applyNumberFormat="1" applyFont="1" applyFill="1" applyBorder="1" applyAlignment="1" applyProtection="1">
      <alignment horizontal="center" vertical="top" wrapText="1"/>
    </xf>
    <xf numFmtId="165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35" xfId="0" applyNumberFormat="1" applyFont="1" applyFill="1" applyBorder="1" applyAlignment="1" applyProtection="1">
      <alignment horizontal="center" vertical="center" wrapText="1"/>
    </xf>
    <xf numFmtId="0" fontId="6" fillId="0" borderId="14" xfId="0" applyNumberFormat="1" applyFont="1" applyFill="1" applyBorder="1" applyAlignment="1" applyProtection="1">
      <alignment horizontal="center" vertical="center" wrapText="1"/>
    </xf>
    <xf numFmtId="1" fontId="6" fillId="0" borderId="29" xfId="0" applyNumberFormat="1" applyFont="1" applyFill="1" applyBorder="1" applyAlignment="1" applyProtection="1">
      <alignment horizontal="center" vertical="center" wrapText="1"/>
    </xf>
    <xf numFmtId="0" fontId="6" fillId="0" borderId="36" xfId="0" applyNumberFormat="1" applyFont="1" applyFill="1" applyBorder="1" applyAlignment="1" applyProtection="1">
      <alignment horizontal="center" vertical="center" wrapText="1"/>
    </xf>
    <xf numFmtId="1" fontId="6" fillId="0" borderId="14" xfId="0" applyNumberFormat="1" applyFont="1" applyFill="1" applyBorder="1" applyAlignment="1" applyProtection="1">
      <alignment horizontal="center" vertical="center" wrapText="1"/>
    </xf>
    <xf numFmtId="1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/>
    </xf>
    <xf numFmtId="165" fontId="24" fillId="0" borderId="44" xfId="0" applyNumberFormat="1" applyFont="1" applyFill="1" applyBorder="1" applyAlignment="1" applyProtection="1">
      <alignment horizontal="left" vertical="top" wrapText="1"/>
    </xf>
    <xf numFmtId="169" fontId="24" fillId="0" borderId="11" xfId="2" applyNumberFormat="1" applyFont="1" applyFill="1" applyBorder="1" applyAlignment="1" applyProtection="1">
      <alignment horizontal="right" vertical="top" wrapText="1"/>
    </xf>
    <xf numFmtId="10" fontId="24" fillId="0" borderId="16" xfId="2" applyNumberFormat="1" applyFont="1" applyFill="1" applyBorder="1" applyAlignment="1" applyProtection="1">
      <alignment horizontal="right" vertical="top" wrapText="1"/>
    </xf>
    <xf numFmtId="0" fontId="15" fillId="0" borderId="10" xfId="0" applyFont="1" applyBorder="1" applyAlignment="1">
      <alignment vertical="top" wrapText="1"/>
    </xf>
    <xf numFmtId="169" fontId="6" fillId="0" borderId="2" xfId="2" applyNumberFormat="1" applyFont="1" applyFill="1" applyBorder="1" applyAlignment="1" applyProtection="1">
      <alignment horizontal="right" vertical="top" wrapText="1"/>
    </xf>
    <xf numFmtId="169" fontId="6" fillId="0" borderId="1" xfId="2" applyNumberFormat="1" applyFont="1" applyFill="1" applyBorder="1" applyAlignment="1" applyProtection="1">
      <alignment horizontal="right" vertical="top" wrapText="1"/>
    </xf>
    <xf numFmtId="169" fontId="6" fillId="0" borderId="4" xfId="2" applyNumberFormat="1" applyFont="1" applyFill="1" applyBorder="1" applyAlignment="1" applyProtection="1">
      <alignment horizontal="right" vertical="top" wrapText="1"/>
    </xf>
    <xf numFmtId="0" fontId="15" fillId="0" borderId="1" xfId="0" applyFont="1" applyBorder="1" applyAlignment="1">
      <alignment vertical="top" wrapText="1"/>
    </xf>
    <xf numFmtId="10" fontId="6" fillId="0" borderId="35" xfId="2" applyNumberFormat="1" applyFont="1" applyFill="1" applyBorder="1" applyAlignment="1" applyProtection="1">
      <alignment horizontal="right" vertical="top" wrapText="1"/>
    </xf>
    <xf numFmtId="169" fontId="6" fillId="0" borderId="39" xfId="2" applyNumberFormat="1" applyFont="1" applyFill="1" applyBorder="1" applyAlignment="1" applyProtection="1">
      <alignment horizontal="right" vertical="top" wrapText="1"/>
    </xf>
    <xf numFmtId="169" fontId="6" fillId="0" borderId="37" xfId="2" applyNumberFormat="1" applyFont="1" applyFill="1" applyBorder="1" applyAlignment="1" applyProtection="1">
      <alignment horizontal="right" vertical="top" wrapText="1"/>
    </xf>
    <xf numFmtId="10" fontId="6" fillId="0" borderId="37" xfId="2" applyNumberFormat="1" applyFont="1" applyFill="1" applyBorder="1" applyAlignment="1" applyProtection="1">
      <alignment horizontal="right" vertical="top" wrapText="1"/>
    </xf>
    <xf numFmtId="169" fontId="6" fillId="0" borderId="47" xfId="2" applyNumberFormat="1" applyFont="1" applyFill="1" applyBorder="1" applyAlignment="1" applyProtection="1">
      <alignment horizontal="right" vertical="top" wrapText="1"/>
    </xf>
    <xf numFmtId="10" fontId="6" fillId="0" borderId="10" xfId="2" applyNumberFormat="1" applyFont="1" applyFill="1" applyBorder="1" applyAlignment="1" applyProtection="1">
      <alignment horizontal="right" vertical="top" wrapText="1"/>
    </xf>
    <xf numFmtId="169" fontId="6" fillId="0" borderId="10" xfId="2" applyNumberFormat="1" applyFont="1" applyFill="1" applyBorder="1" applyAlignment="1" applyProtection="1">
      <alignment horizontal="right" vertical="top" wrapText="1"/>
    </xf>
    <xf numFmtId="169" fontId="6" fillId="0" borderId="35" xfId="2" applyNumberFormat="1" applyFont="1" applyFill="1" applyBorder="1" applyAlignment="1" applyProtection="1">
      <alignment horizontal="right" vertical="top" wrapText="1"/>
    </xf>
    <xf numFmtId="0" fontId="24" fillId="0" borderId="10" xfId="0" applyFont="1" applyFill="1" applyBorder="1" applyAlignment="1" applyProtection="1">
      <alignment horizontal="left" vertical="top" wrapText="1"/>
    </xf>
    <xf numFmtId="169" fontId="24" fillId="0" borderId="1" xfId="2" applyNumberFormat="1" applyFont="1" applyFill="1" applyBorder="1" applyAlignment="1" applyProtection="1">
      <alignment horizontal="right" vertical="top" wrapText="1"/>
    </xf>
    <xf numFmtId="10" fontId="24" fillId="0" borderId="4" xfId="2" applyNumberFormat="1" applyFont="1" applyFill="1" applyBorder="1" applyAlignment="1" applyProtection="1">
      <alignment horizontal="right" vertical="top" wrapText="1"/>
    </xf>
    <xf numFmtId="169" fontId="24" fillId="0" borderId="4" xfId="2" applyNumberFormat="1" applyFont="1" applyFill="1" applyBorder="1" applyAlignment="1" applyProtection="1">
      <alignment horizontal="right" vertical="top" wrapText="1"/>
    </xf>
    <xf numFmtId="10" fontId="24" fillId="0" borderId="1" xfId="2" applyNumberFormat="1" applyFont="1" applyFill="1" applyBorder="1" applyAlignment="1" applyProtection="1">
      <alignment horizontal="right" vertical="top" wrapText="1"/>
    </xf>
    <xf numFmtId="169" fontId="24" fillId="0" borderId="2" xfId="2" applyNumberFormat="1" applyFont="1" applyFill="1" applyBorder="1" applyAlignment="1" applyProtection="1">
      <alignment horizontal="right" vertical="top" wrapText="1"/>
    </xf>
    <xf numFmtId="0" fontId="6" fillId="0" borderId="13" xfId="0" applyFont="1" applyFill="1" applyBorder="1" applyAlignment="1" applyProtection="1">
      <alignment horizontal="center" vertical="top"/>
    </xf>
    <xf numFmtId="0" fontId="15" fillId="0" borderId="10" xfId="0" applyFont="1" applyFill="1" applyBorder="1" applyAlignment="1">
      <alignment vertical="top" wrapText="1"/>
    </xf>
    <xf numFmtId="169" fontId="26" fillId="0" borderId="2" xfId="2" applyNumberFormat="1" applyFont="1" applyFill="1" applyBorder="1" applyAlignment="1" applyProtection="1">
      <alignment horizontal="right" vertical="top" wrapText="1"/>
    </xf>
    <xf numFmtId="169" fontId="26" fillId="0" borderId="1" xfId="2" applyNumberFormat="1" applyFont="1" applyFill="1" applyBorder="1" applyAlignment="1" applyProtection="1">
      <alignment horizontal="right" vertical="top" wrapText="1"/>
    </xf>
    <xf numFmtId="169" fontId="6" fillId="0" borderId="30" xfId="2" applyNumberFormat="1" applyFont="1" applyFill="1" applyBorder="1" applyAlignment="1" applyProtection="1">
      <alignment horizontal="right" vertical="top" wrapText="1"/>
    </xf>
    <xf numFmtId="169" fontId="6" fillId="0" borderId="40" xfId="2" applyNumberFormat="1" applyFont="1" applyFill="1" applyBorder="1" applyAlignment="1" applyProtection="1">
      <alignment horizontal="right" vertical="top" wrapText="1"/>
    </xf>
    <xf numFmtId="169" fontId="26" fillId="0" borderId="48" xfId="2" applyNumberFormat="1" applyFont="1" applyFill="1" applyBorder="1" applyAlignment="1" applyProtection="1">
      <alignment horizontal="right" vertical="top" wrapText="1"/>
    </xf>
    <xf numFmtId="169" fontId="26" fillId="0" borderId="33" xfId="2" applyNumberFormat="1" applyFont="1" applyFill="1" applyBorder="1" applyAlignment="1" applyProtection="1">
      <alignment horizontal="right" vertical="top" wrapText="1"/>
    </xf>
    <xf numFmtId="10" fontId="6" fillId="0" borderId="4" xfId="2" applyNumberFormat="1" applyFont="1" applyFill="1" applyBorder="1" applyAlignment="1" applyProtection="1">
      <alignment horizontal="right" vertical="top" wrapText="1"/>
    </xf>
    <xf numFmtId="10" fontId="6" fillId="0" borderId="1" xfId="2" applyNumberFormat="1" applyFont="1" applyFill="1" applyBorder="1" applyAlignment="1" applyProtection="1">
      <alignment horizontal="right" vertical="top" wrapText="1"/>
    </xf>
    <xf numFmtId="0" fontId="0" fillId="0" borderId="49" xfId="0" applyFont="1" applyBorder="1" applyAlignment="1">
      <alignment horizontal="center" vertical="top"/>
    </xf>
    <xf numFmtId="10" fontId="24" fillId="0" borderId="7" xfId="2" applyNumberFormat="1" applyFont="1" applyFill="1" applyBorder="1" applyAlignment="1" applyProtection="1">
      <alignment horizontal="right" vertical="top" wrapText="1"/>
    </xf>
    <xf numFmtId="169" fontId="6" fillId="0" borderId="5" xfId="2" applyNumberFormat="1" applyFont="1" applyFill="1" applyBorder="1" applyAlignment="1" applyProtection="1">
      <alignment horizontal="right" vertical="top" wrapText="1"/>
    </xf>
    <xf numFmtId="10" fontId="6" fillId="0" borderId="34" xfId="2" applyNumberFormat="1" applyFont="1" applyFill="1" applyBorder="1" applyAlignment="1" applyProtection="1">
      <alignment horizontal="right" vertical="top" wrapText="1"/>
    </xf>
    <xf numFmtId="10" fontId="6" fillId="0" borderId="5" xfId="2" applyNumberFormat="1" applyFont="1" applyFill="1" applyBorder="1" applyAlignment="1" applyProtection="1">
      <alignment horizontal="right" vertical="top" wrapText="1"/>
    </xf>
    <xf numFmtId="10" fontId="6" fillId="0" borderId="6" xfId="2" applyNumberFormat="1" applyFont="1" applyFill="1" applyBorder="1" applyAlignment="1" applyProtection="1">
      <alignment horizontal="right" vertical="top" wrapText="1"/>
    </xf>
    <xf numFmtId="10" fontId="6" fillId="0" borderId="39" xfId="2" applyNumberFormat="1" applyFont="1" applyFill="1" applyBorder="1" applyAlignment="1" applyProtection="1">
      <alignment horizontal="right" vertical="top" wrapText="1"/>
    </xf>
    <xf numFmtId="10" fontId="6" fillId="0" borderId="43" xfId="2" applyNumberFormat="1" applyFont="1" applyFill="1" applyBorder="1" applyAlignment="1" applyProtection="1">
      <alignment horizontal="right" vertical="top" wrapText="1"/>
    </xf>
    <xf numFmtId="10" fontId="6" fillId="0" borderId="29" xfId="2" applyNumberFormat="1" applyFont="1" applyFill="1" applyBorder="1" applyAlignment="1" applyProtection="1">
      <alignment horizontal="right" vertical="top" wrapText="1"/>
    </xf>
    <xf numFmtId="10" fontId="6" fillId="0" borderId="38" xfId="2" applyNumberFormat="1" applyFont="1" applyFill="1" applyBorder="1" applyAlignment="1" applyProtection="1">
      <alignment horizontal="right" vertical="top" wrapText="1"/>
    </xf>
    <xf numFmtId="0" fontId="24" fillId="0" borderId="1" xfId="0" applyFont="1" applyFill="1" applyBorder="1" applyAlignment="1" applyProtection="1">
      <alignment horizontal="left" vertical="top" wrapText="1"/>
    </xf>
    <xf numFmtId="10" fontId="6" fillId="0" borderId="2" xfId="2" applyNumberFormat="1" applyFont="1" applyFill="1" applyBorder="1" applyAlignment="1" applyProtection="1">
      <alignment horizontal="right" vertical="top" wrapText="1"/>
    </xf>
    <xf numFmtId="0" fontId="19" fillId="0" borderId="0" xfId="0" applyFont="1" applyFill="1" applyBorder="1" applyAlignment="1" applyProtection="1">
      <alignment horizontal="left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169" fontId="24" fillId="0" borderId="10" xfId="2" applyNumberFormat="1" applyFont="1" applyFill="1" applyBorder="1" applyAlignment="1" applyProtection="1">
      <alignment horizontal="right" vertical="top" wrapText="1"/>
    </xf>
    <xf numFmtId="10" fontId="24" fillId="0" borderId="35" xfId="2" applyNumberFormat="1" applyFont="1" applyFill="1" applyBorder="1" applyAlignment="1" applyProtection="1">
      <alignment horizontal="right" vertical="top" wrapText="1"/>
    </xf>
    <xf numFmtId="10" fontId="24" fillId="0" borderId="10" xfId="2" applyNumberFormat="1" applyFont="1" applyFill="1" applyBorder="1" applyAlignment="1" applyProtection="1">
      <alignment horizontal="right" vertical="top" wrapText="1"/>
    </xf>
    <xf numFmtId="10" fontId="24" fillId="0" borderId="29" xfId="2" applyNumberFormat="1" applyFont="1" applyFill="1" applyBorder="1" applyAlignment="1" applyProtection="1">
      <alignment horizontal="right" vertical="top" wrapText="1"/>
    </xf>
    <xf numFmtId="10" fontId="6" fillId="0" borderId="16" xfId="2" applyNumberFormat="1" applyFont="1" applyFill="1" applyBorder="1" applyAlignment="1" applyProtection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32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</xf>
    <xf numFmtId="170" fontId="6" fillId="0" borderId="5" xfId="2" applyNumberFormat="1" applyFont="1" applyBorder="1" applyAlignment="1">
      <alignment horizontal="center" vertical="top" wrapText="1"/>
    </xf>
    <xf numFmtId="170" fontId="6" fillId="0" borderId="34" xfId="2" applyNumberFormat="1" applyFont="1" applyBorder="1" applyAlignment="1">
      <alignment horizontal="center" vertical="top" wrapText="1"/>
    </xf>
    <xf numFmtId="10" fontId="6" fillId="0" borderId="34" xfId="2" applyNumberFormat="1" applyFont="1" applyBorder="1" applyAlignment="1">
      <alignment horizontal="center" vertical="top" wrapText="1"/>
    </xf>
    <xf numFmtId="0" fontId="6" fillId="0" borderId="1" xfId="0" applyFont="1" applyBorder="1"/>
    <xf numFmtId="3" fontId="6" fillId="0" borderId="46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6" fillId="0" borderId="1" xfId="0" applyFont="1" applyFill="1" applyBorder="1" applyAlignment="1" applyProtection="1">
      <alignment horizontal="center" vertical="top" wrapText="1"/>
    </xf>
    <xf numFmtId="170" fontId="6" fillId="0" borderId="1" xfId="2" applyNumberFormat="1" applyFont="1" applyBorder="1" applyAlignment="1">
      <alignment horizontal="center" vertical="top" wrapText="1"/>
    </xf>
    <xf numFmtId="170" fontId="6" fillId="0" borderId="4" xfId="2" applyNumberFormat="1" applyFont="1" applyBorder="1" applyAlignment="1">
      <alignment horizontal="center" vertical="top" wrapText="1"/>
    </xf>
    <xf numFmtId="165" fontId="16" fillId="0" borderId="4" xfId="0" applyNumberFormat="1" applyFont="1" applyBorder="1" applyAlignment="1" applyProtection="1">
      <alignment horizontal="center" vertical="top" wrapText="1"/>
      <protection hidden="1"/>
    </xf>
    <xf numFmtId="165" fontId="16" fillId="0" borderId="7" xfId="0" applyNumberFormat="1" applyFont="1" applyBorder="1" applyAlignment="1" applyProtection="1">
      <alignment horizontal="center" vertical="top" wrapText="1"/>
      <protection hidden="1"/>
    </xf>
    <xf numFmtId="165" fontId="16" fillId="0" borderId="2" xfId="0" applyNumberFormat="1" applyFont="1" applyBorder="1" applyAlignment="1" applyProtection="1">
      <alignment horizontal="center" vertical="top" wrapText="1"/>
      <protection hidden="1"/>
    </xf>
    <xf numFmtId="165" fontId="16" fillId="2" borderId="4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2" xfId="0" applyNumberFormat="1" applyFont="1" applyFill="1" applyBorder="1" applyAlignment="1" applyProtection="1">
      <alignment horizontal="center" vertical="top" wrapText="1"/>
      <protection hidden="1"/>
    </xf>
    <xf numFmtId="165" fontId="16" fillId="2" borderId="7" xfId="0" applyNumberFormat="1" applyFont="1" applyFill="1" applyBorder="1" applyAlignment="1" applyProtection="1">
      <alignment horizontal="center" vertical="top" wrapText="1"/>
      <protection hidden="1"/>
    </xf>
    <xf numFmtId="165" fontId="16" fillId="0" borderId="1" xfId="0" applyNumberFormat="1" applyFont="1" applyBorder="1" applyAlignment="1" applyProtection="1">
      <alignment vertical="center"/>
      <protection hidden="1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 applyProtection="1">
      <alignment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6" fontId="3" fillId="0" borderId="10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wrapText="1"/>
    </xf>
    <xf numFmtId="0" fontId="18" fillId="0" borderId="0" xfId="0" applyFont="1" applyFill="1" applyBorder="1" applyAlignment="1" applyProtection="1">
      <alignment horizontal="center" vertical="top"/>
    </xf>
    <xf numFmtId="0" fontId="21" fillId="0" borderId="0" xfId="0" applyFont="1" applyAlignment="1">
      <alignment horizontal="center" vertical="top"/>
    </xf>
    <xf numFmtId="0" fontId="19" fillId="0" borderId="0" xfId="0" applyFont="1" applyFill="1" applyBorder="1" applyAlignment="1" applyProtection="1">
      <alignment wrapText="1"/>
    </xf>
    <xf numFmtId="165" fontId="24" fillId="0" borderId="24" xfId="0" applyNumberFormat="1" applyFont="1" applyFill="1" applyBorder="1" applyAlignment="1" applyProtection="1">
      <alignment horizontal="left" vertical="top"/>
    </xf>
    <xf numFmtId="165" fontId="24" fillId="0" borderId="6" xfId="0" applyNumberFormat="1" applyFont="1" applyFill="1" applyBorder="1" applyAlignment="1" applyProtection="1">
      <alignment horizontal="left" vertical="top"/>
    </xf>
    <xf numFmtId="165" fontId="24" fillId="0" borderId="41" xfId="0" applyNumberFormat="1" applyFont="1" applyFill="1" applyBorder="1" applyAlignment="1" applyProtection="1">
      <alignment horizontal="left" vertical="top"/>
    </xf>
    <xf numFmtId="165" fontId="6" fillId="0" borderId="28" xfId="0" applyNumberFormat="1" applyFont="1" applyFill="1" applyBorder="1" applyAlignment="1" applyProtection="1">
      <alignment horizontal="left" vertical="top" wrapText="1"/>
    </xf>
    <xf numFmtId="165" fontId="6" fillId="0" borderId="29" xfId="0" applyNumberFormat="1" applyFont="1" applyFill="1" applyBorder="1" applyAlignment="1" applyProtection="1">
      <alignment horizontal="left" vertical="top" wrapText="1"/>
    </xf>
    <xf numFmtId="165" fontId="6" fillId="0" borderId="30" xfId="0" applyNumberFormat="1" applyFont="1" applyFill="1" applyBorder="1" applyAlignment="1" applyProtection="1">
      <alignment horizontal="left" vertical="top" wrapText="1"/>
    </xf>
    <xf numFmtId="165" fontId="6" fillId="0" borderId="20" xfId="0" applyNumberFormat="1" applyFont="1" applyFill="1" applyBorder="1" applyAlignment="1" applyProtection="1">
      <alignment horizontal="left" vertical="top" wrapText="1"/>
    </xf>
    <xf numFmtId="165" fontId="6" fillId="0" borderId="0" xfId="0" applyNumberFormat="1" applyFont="1" applyFill="1" applyBorder="1" applyAlignment="1" applyProtection="1">
      <alignment horizontal="left" vertical="top" wrapText="1"/>
    </xf>
    <xf numFmtId="165" fontId="6" fillId="0" borderId="15" xfId="0" applyNumberFormat="1" applyFont="1" applyFill="1" applyBorder="1" applyAlignment="1" applyProtection="1">
      <alignment horizontal="left" vertical="top" wrapText="1"/>
    </xf>
    <xf numFmtId="0" fontId="6" fillId="0" borderId="18" xfId="0" applyFont="1" applyFill="1" applyBorder="1" applyAlignment="1" applyProtection="1">
      <alignment horizontal="center" vertical="top"/>
    </xf>
    <xf numFmtId="0" fontId="6" fillId="0" borderId="13" xfId="0" applyFont="1" applyFill="1" applyBorder="1" applyAlignment="1" applyProtection="1">
      <alignment horizontal="center" vertical="top"/>
    </xf>
    <xf numFmtId="165" fontId="6" fillId="0" borderId="24" xfId="0" applyNumberFormat="1" applyFont="1" applyFill="1" applyBorder="1" applyAlignment="1" applyProtection="1">
      <alignment horizontal="left" vertical="top" wrapText="1"/>
    </xf>
    <xf numFmtId="165" fontId="6" fillId="0" borderId="6" xfId="0" applyNumberFormat="1" applyFont="1" applyFill="1" applyBorder="1" applyAlignment="1" applyProtection="1">
      <alignment horizontal="left" vertical="top" wrapText="1"/>
    </xf>
    <xf numFmtId="165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center" vertical="top"/>
    </xf>
    <xf numFmtId="165" fontId="10" fillId="0" borderId="0" xfId="0" applyNumberFormat="1" applyFont="1" applyFill="1" applyBorder="1" applyAlignment="1" applyProtection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49" fontId="6" fillId="0" borderId="26" xfId="0" applyNumberFormat="1" applyFont="1" applyFill="1" applyBorder="1" applyAlignment="1" applyProtection="1">
      <alignment horizontal="left" vertical="top" wrapText="1"/>
    </xf>
    <xf numFmtId="0" fontId="0" fillId="0" borderId="7" xfId="0" applyFont="1" applyBorder="1" applyAlignment="1">
      <alignment horizontal="left" vertical="top"/>
    </xf>
    <xf numFmtId="0" fontId="0" fillId="0" borderId="42" xfId="0" applyFont="1" applyBorder="1" applyAlignment="1">
      <alignment horizontal="left" vertical="top"/>
    </xf>
    <xf numFmtId="0" fontId="6" fillId="0" borderId="18" xfId="0" applyFont="1" applyFill="1" applyBorder="1" applyAlignment="1" applyProtection="1">
      <alignment horizontal="center" vertical="top" wrapText="1"/>
    </xf>
    <xf numFmtId="0" fontId="6" fillId="0" borderId="28" xfId="0" applyFont="1" applyFill="1" applyBorder="1" applyAlignment="1" applyProtection="1">
      <alignment horizontal="left" vertical="top" wrapText="1"/>
    </xf>
    <xf numFmtId="0" fontId="0" fillId="0" borderId="29" xfId="0" applyFont="1" applyFill="1" applyBorder="1"/>
    <xf numFmtId="0" fontId="0" fillId="0" borderId="30" xfId="0" applyFont="1" applyFill="1" applyBorder="1"/>
    <xf numFmtId="0" fontId="0" fillId="0" borderId="20" xfId="0" applyFont="1" applyFill="1" applyBorder="1"/>
    <xf numFmtId="0" fontId="0" fillId="0" borderId="0" xfId="0" applyFont="1" applyFill="1" applyBorder="1"/>
    <xf numFmtId="0" fontId="0" fillId="0" borderId="15" xfId="0" applyFont="1" applyFill="1" applyBorder="1"/>
    <xf numFmtId="0" fontId="0" fillId="0" borderId="13" xfId="0" applyFont="1" applyBorder="1"/>
    <xf numFmtId="165" fontId="6" fillId="0" borderId="19" xfId="0" applyNumberFormat="1" applyFont="1" applyFill="1" applyBorder="1" applyAlignment="1" applyProtection="1">
      <alignment horizontal="center" vertical="center" wrapText="1"/>
    </xf>
    <xf numFmtId="165" fontId="6" fillId="0" borderId="27" xfId="0" applyNumberFormat="1" applyFont="1" applyFill="1" applyBorder="1" applyAlignment="1" applyProtection="1">
      <alignment horizontal="center" vertical="center" wrapText="1"/>
    </xf>
    <xf numFmtId="165" fontId="24" fillId="0" borderId="10" xfId="0" applyNumberFormat="1" applyFont="1" applyFill="1" applyBorder="1" applyAlignment="1" applyProtection="1">
      <alignment horizontal="left" vertical="top" wrapText="1"/>
    </xf>
    <xf numFmtId="165" fontId="24" fillId="0" borderId="8" xfId="0" applyNumberFormat="1" applyFont="1" applyFill="1" applyBorder="1" applyAlignment="1" applyProtection="1">
      <alignment horizontal="left" vertical="top" wrapText="1"/>
    </xf>
    <xf numFmtId="0" fontId="18" fillId="0" borderId="0" xfId="0" applyFont="1" applyFill="1" applyAlignment="1" applyProtection="1">
      <alignment horizontal="center" vertical="top" wrapText="1"/>
    </xf>
    <xf numFmtId="0" fontId="18" fillId="0" borderId="6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top"/>
    </xf>
    <xf numFmtId="165" fontId="6" fillId="0" borderId="31" xfId="0" applyNumberFormat="1" applyFont="1" applyFill="1" applyBorder="1" applyAlignment="1" applyProtection="1">
      <alignment horizontal="center" vertical="center" wrapText="1"/>
    </xf>
    <xf numFmtId="165" fontId="6" fillId="0" borderId="32" xfId="0" applyNumberFormat="1" applyFont="1" applyFill="1" applyBorder="1" applyAlignment="1" applyProtection="1">
      <alignment horizontal="center" vertical="center" wrapText="1"/>
    </xf>
    <xf numFmtId="165" fontId="6" fillId="0" borderId="44" xfId="0" applyNumberFormat="1" applyFont="1" applyFill="1" applyBorder="1" applyAlignment="1" applyProtection="1">
      <alignment horizontal="center" vertical="center" wrapText="1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45" xfId="0" applyNumberFormat="1" applyFont="1" applyFill="1" applyBorder="1" applyAlignment="1" applyProtection="1">
      <alignment horizontal="center" vertical="center" wrapText="1"/>
    </xf>
    <xf numFmtId="165" fontId="6" fillId="0" borderId="22" xfId="0" applyNumberFormat="1" applyFont="1" applyFill="1" applyBorder="1" applyAlignment="1" applyProtection="1">
      <alignment horizontal="center" vertical="center" wrapText="1"/>
    </xf>
    <xf numFmtId="165" fontId="6" fillId="0" borderId="23" xfId="0" applyNumberFormat="1" applyFont="1" applyFill="1" applyBorder="1" applyAlignment="1" applyProtection="1">
      <alignment horizontal="center" vertical="center" wrapText="1"/>
    </xf>
    <xf numFmtId="165" fontId="6" fillId="0" borderId="45" xfId="0" applyNumberFormat="1" applyFont="1" applyFill="1" applyBorder="1" applyAlignment="1" applyProtection="1">
      <alignment horizontal="center" vertical="top" wrapText="1"/>
    </xf>
    <xf numFmtId="165" fontId="6" fillId="0" borderId="22" xfId="0" applyNumberFormat="1" applyFont="1" applyFill="1" applyBorder="1" applyAlignment="1" applyProtection="1">
      <alignment horizontal="center" vertical="top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10" xfId="0" applyNumberFormat="1" applyFont="1" applyFill="1" applyBorder="1" applyAlignment="1" applyProtection="1">
      <alignment horizontal="center" vertical="center" wrapText="1"/>
    </xf>
    <xf numFmtId="10" fontId="6" fillId="0" borderId="5" xfId="0" applyNumberFormat="1" applyFont="1" applyFill="1" applyBorder="1" applyAlignment="1" applyProtection="1">
      <alignment horizontal="center" vertical="center" wrapText="1"/>
    </xf>
    <xf numFmtId="165" fontId="6" fillId="0" borderId="35" xfId="0" applyNumberFormat="1" applyFont="1" applyFill="1" applyBorder="1" applyAlignment="1" applyProtection="1">
      <alignment horizontal="center" vertical="top" wrapText="1"/>
    </xf>
    <xf numFmtId="165" fontId="6" fillId="0" borderId="29" xfId="0" applyNumberFormat="1" applyFont="1" applyFill="1" applyBorder="1" applyAlignment="1" applyProtection="1">
      <alignment horizontal="center" vertical="top" wrapText="1"/>
    </xf>
    <xf numFmtId="165" fontId="6" fillId="0" borderId="30" xfId="0" applyNumberFormat="1" applyFont="1" applyFill="1" applyBorder="1" applyAlignment="1" applyProtection="1">
      <alignment horizontal="center" vertical="top" wrapText="1"/>
    </xf>
    <xf numFmtId="165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7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10" xfId="0" applyNumberFormat="1" applyFont="1" applyFill="1" applyBorder="1" applyAlignment="1" applyProtection="1">
      <alignment horizontal="left" vertical="top" wrapText="1"/>
    </xf>
    <xf numFmtId="165" fontId="6" fillId="0" borderId="8" xfId="0" applyNumberFormat="1" applyFont="1" applyFill="1" applyBorder="1" applyAlignment="1" applyProtection="1">
      <alignment horizontal="left" vertical="top" wrapText="1"/>
    </xf>
    <xf numFmtId="49" fontId="6" fillId="0" borderId="19" xfId="0" applyNumberFormat="1" applyFont="1" applyFill="1" applyBorder="1" applyAlignment="1" applyProtection="1">
      <alignment horizontal="center" vertical="top" wrapText="1"/>
    </xf>
    <xf numFmtId="49" fontId="6" fillId="0" borderId="27" xfId="0" applyNumberFormat="1" applyFont="1" applyFill="1" applyBorder="1" applyAlignment="1" applyProtection="1">
      <alignment horizontal="center" vertical="top" wrapText="1"/>
    </xf>
    <xf numFmtId="165" fontId="24" fillId="0" borderId="21" xfId="0" applyNumberFormat="1" applyFont="1" applyFill="1" applyBorder="1" applyAlignment="1" applyProtection="1">
      <alignment horizontal="left" vertical="top" wrapText="1"/>
    </xf>
    <xf numFmtId="165" fontId="24" fillId="0" borderId="22" xfId="0" applyNumberFormat="1" applyFont="1" applyFill="1" applyBorder="1" applyAlignment="1" applyProtection="1">
      <alignment horizontal="left" vertical="top" wrapText="1"/>
    </xf>
    <xf numFmtId="165" fontId="24" fillId="0" borderId="23" xfId="0" applyNumberFormat="1" applyFont="1" applyFill="1" applyBorder="1" applyAlignment="1" applyProtection="1">
      <alignment horizontal="left" vertical="top" wrapText="1"/>
    </xf>
    <xf numFmtId="165" fontId="24" fillId="0" borderId="20" xfId="0" applyNumberFormat="1" applyFont="1" applyFill="1" applyBorder="1" applyAlignment="1" applyProtection="1">
      <alignment horizontal="left" vertical="top" wrapText="1"/>
    </xf>
    <xf numFmtId="165" fontId="24" fillId="0" borderId="0" xfId="0" applyNumberFormat="1" applyFont="1" applyFill="1" applyBorder="1" applyAlignment="1" applyProtection="1">
      <alignment horizontal="left" vertical="top" wrapText="1"/>
    </xf>
    <xf numFmtId="165" fontId="24" fillId="0" borderId="15" xfId="0" applyNumberFormat="1" applyFont="1" applyFill="1" applyBorder="1" applyAlignment="1" applyProtection="1">
      <alignment horizontal="left" vertical="top" wrapText="1"/>
    </xf>
    <xf numFmtId="0" fontId="0" fillId="0" borderId="24" xfId="0" applyFont="1" applyFill="1" applyBorder="1"/>
    <xf numFmtId="0" fontId="0" fillId="0" borderId="6" xfId="0" applyFont="1" applyFill="1" applyBorder="1"/>
    <xf numFmtId="0" fontId="0" fillId="0" borderId="3" xfId="0" applyFont="1" applyFill="1" applyBorder="1"/>
    <xf numFmtId="0" fontId="24" fillId="0" borderId="26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4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top"/>
    </xf>
    <xf numFmtId="0" fontId="6" fillId="0" borderId="13" xfId="0" applyFont="1" applyFill="1" applyBorder="1" applyAlignment="1" applyProtection="1">
      <alignment horizontal="center" vertical="top" wrapText="1"/>
    </xf>
    <xf numFmtId="0" fontId="6" fillId="0" borderId="17" xfId="0" applyFont="1" applyFill="1" applyBorder="1" applyAlignment="1" applyProtection="1">
      <alignment horizontal="center" vertical="top" wrapText="1"/>
    </xf>
    <xf numFmtId="0" fontId="6" fillId="0" borderId="29" xfId="0" applyFont="1" applyFill="1" applyBorder="1" applyAlignment="1" applyProtection="1">
      <alignment horizontal="left" vertical="top" wrapText="1"/>
    </xf>
    <xf numFmtId="0" fontId="6" fillId="0" borderId="30" xfId="0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24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18" xfId="0" applyFont="1" applyFill="1" applyBorder="1" applyAlignment="1" applyProtection="1">
      <alignment horizontal="left" vertical="top" wrapText="1"/>
    </xf>
    <xf numFmtId="0" fontId="6" fillId="0" borderId="13" xfId="0" applyFont="1" applyFill="1" applyBorder="1" applyAlignment="1" applyProtection="1">
      <alignment horizontal="left" vertical="top" wrapText="1"/>
    </xf>
    <xf numFmtId="0" fontId="19" fillId="0" borderId="0" xfId="0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6" fillId="0" borderId="35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0" fontId="6" fillId="0" borderId="3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left" vertical="top" wrapText="1"/>
    </xf>
    <xf numFmtId="3" fontId="6" fillId="0" borderId="19" xfId="0" applyNumberFormat="1" applyFont="1" applyBorder="1" applyAlignment="1">
      <alignment horizontal="center" vertical="top" wrapText="1"/>
    </xf>
    <xf numFmtId="3" fontId="6" fillId="0" borderId="27" xfId="0" applyNumberFormat="1" applyFont="1" applyBorder="1" applyAlignment="1">
      <alignment horizontal="center" vertical="top" wrapText="1"/>
    </xf>
    <xf numFmtId="3" fontId="6" fillId="0" borderId="32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</cellXfs>
  <cellStyles count="7">
    <cellStyle name="Обычный" xfId="0" builtinId="0"/>
    <cellStyle name="Обычный 13" xfId="3"/>
    <cellStyle name="Обычный 2" xfId="1"/>
    <cellStyle name="Обычный 2 2" xfId="4"/>
    <cellStyle name="Обычный 9" xfId="6"/>
    <cellStyle name="Финансовый" xfId="2" builtinId="3"/>
    <cellStyle name="Финансовый 16" xfId="5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workbookViewId="0">
      <selection activeCell="AM10" sqref="AM10"/>
    </sheetView>
  </sheetViews>
  <sheetFormatPr defaultColWidth="9.109375" defaultRowHeight="13.8"/>
  <cols>
    <col min="1" max="1" width="4" style="1" customWidth="1"/>
    <col min="2" max="2" width="24.6640625" style="1" customWidth="1"/>
    <col min="3" max="3" width="18.109375" style="1" customWidth="1"/>
    <col min="4" max="4" width="13.6640625" style="1" customWidth="1"/>
    <col min="5" max="5" width="11.88671875" style="1" customWidth="1"/>
    <col min="6" max="6" width="6.6640625" style="1" customWidth="1"/>
    <col min="7" max="8" width="9.109375" style="1" customWidth="1"/>
    <col min="9" max="16384" width="9.109375" style="1"/>
  </cols>
  <sheetData>
    <row r="1" spans="1:48" ht="30.75" customHeight="1">
      <c r="A1" s="222" t="s">
        <v>39</v>
      </c>
      <c r="B1" s="223"/>
      <c r="C1" s="224" t="s">
        <v>40</v>
      </c>
      <c r="D1" s="216" t="s">
        <v>44</v>
      </c>
      <c r="E1" s="217"/>
      <c r="F1" s="218"/>
      <c r="G1" s="216" t="s">
        <v>17</v>
      </c>
      <c r="H1" s="217"/>
      <c r="I1" s="218"/>
      <c r="J1" s="216" t="s">
        <v>18</v>
      </c>
      <c r="K1" s="217"/>
      <c r="L1" s="218"/>
      <c r="M1" s="216" t="s">
        <v>22</v>
      </c>
      <c r="N1" s="217"/>
      <c r="O1" s="218"/>
      <c r="P1" s="219" t="s">
        <v>23</v>
      </c>
      <c r="Q1" s="220"/>
      <c r="R1" s="216" t="s">
        <v>24</v>
      </c>
      <c r="S1" s="217"/>
      <c r="T1" s="218"/>
      <c r="U1" s="216" t="s">
        <v>25</v>
      </c>
      <c r="V1" s="217"/>
      <c r="W1" s="218"/>
      <c r="X1" s="219" t="s">
        <v>26</v>
      </c>
      <c r="Y1" s="221"/>
      <c r="Z1" s="220"/>
      <c r="AA1" s="219" t="s">
        <v>27</v>
      </c>
      <c r="AB1" s="220"/>
      <c r="AC1" s="216" t="s">
        <v>28</v>
      </c>
      <c r="AD1" s="217"/>
      <c r="AE1" s="218"/>
      <c r="AF1" s="216" t="s">
        <v>29</v>
      </c>
      <c r="AG1" s="217"/>
      <c r="AH1" s="218"/>
      <c r="AI1" s="216" t="s">
        <v>30</v>
      </c>
      <c r="AJ1" s="217"/>
      <c r="AK1" s="218"/>
      <c r="AL1" s="219" t="s">
        <v>31</v>
      </c>
      <c r="AM1" s="220"/>
      <c r="AN1" s="216" t="s">
        <v>32</v>
      </c>
      <c r="AO1" s="217"/>
      <c r="AP1" s="218"/>
      <c r="AQ1" s="216" t="s">
        <v>33</v>
      </c>
      <c r="AR1" s="217"/>
      <c r="AS1" s="218"/>
      <c r="AT1" s="216" t="s">
        <v>34</v>
      </c>
      <c r="AU1" s="217"/>
      <c r="AV1" s="218"/>
    </row>
    <row r="2" spans="1:48" ht="39" customHeight="1">
      <c r="A2" s="223"/>
      <c r="B2" s="223"/>
      <c r="C2" s="224"/>
      <c r="D2" s="10" t="s">
        <v>47</v>
      </c>
      <c r="E2" s="10" t="s">
        <v>48</v>
      </c>
      <c r="F2" s="10" t="s">
        <v>19</v>
      </c>
      <c r="G2" s="2" t="s">
        <v>20</v>
      </c>
      <c r="H2" s="2" t="s">
        <v>21</v>
      </c>
      <c r="I2" s="2" t="s">
        <v>19</v>
      </c>
      <c r="J2" s="2" t="s">
        <v>20</v>
      </c>
      <c r="K2" s="2" t="s">
        <v>21</v>
      </c>
      <c r="L2" s="2" t="s">
        <v>19</v>
      </c>
      <c r="M2" s="2" t="s">
        <v>20</v>
      </c>
      <c r="N2" s="2" t="s">
        <v>21</v>
      </c>
      <c r="O2" s="2" t="s">
        <v>19</v>
      </c>
      <c r="P2" s="3" t="s">
        <v>21</v>
      </c>
      <c r="Q2" s="3" t="s">
        <v>19</v>
      </c>
      <c r="R2" s="2" t="s">
        <v>20</v>
      </c>
      <c r="S2" s="2" t="s">
        <v>21</v>
      </c>
      <c r="T2" s="2" t="s">
        <v>19</v>
      </c>
      <c r="U2" s="2" t="s">
        <v>20</v>
      </c>
      <c r="V2" s="2" t="s">
        <v>21</v>
      </c>
      <c r="W2" s="2" t="s">
        <v>19</v>
      </c>
      <c r="X2" s="3" t="s">
        <v>20</v>
      </c>
      <c r="Y2" s="3" t="s">
        <v>21</v>
      </c>
      <c r="Z2" s="3" t="s">
        <v>19</v>
      </c>
      <c r="AA2" s="3" t="s">
        <v>21</v>
      </c>
      <c r="AB2" s="3" t="s">
        <v>19</v>
      </c>
      <c r="AC2" s="2" t="s">
        <v>20</v>
      </c>
      <c r="AD2" s="2" t="s">
        <v>21</v>
      </c>
      <c r="AE2" s="2" t="s">
        <v>19</v>
      </c>
      <c r="AF2" s="2" t="s">
        <v>20</v>
      </c>
      <c r="AG2" s="2" t="s">
        <v>21</v>
      </c>
      <c r="AH2" s="2" t="s">
        <v>19</v>
      </c>
      <c r="AI2" s="2" t="s">
        <v>20</v>
      </c>
      <c r="AJ2" s="2" t="s">
        <v>21</v>
      </c>
      <c r="AK2" s="2" t="s">
        <v>19</v>
      </c>
      <c r="AL2" s="3" t="s">
        <v>21</v>
      </c>
      <c r="AM2" s="3" t="s">
        <v>19</v>
      </c>
      <c r="AN2" s="2" t="s">
        <v>20</v>
      </c>
      <c r="AO2" s="2" t="s">
        <v>21</v>
      </c>
      <c r="AP2" s="2" t="s">
        <v>19</v>
      </c>
      <c r="AQ2" s="2" t="s">
        <v>20</v>
      </c>
      <c r="AR2" s="2" t="s">
        <v>21</v>
      </c>
      <c r="AS2" s="2" t="s">
        <v>19</v>
      </c>
      <c r="AT2" s="2" t="s">
        <v>20</v>
      </c>
      <c r="AU2" s="2" t="s">
        <v>21</v>
      </c>
      <c r="AV2" s="2" t="s">
        <v>19</v>
      </c>
    </row>
    <row r="3" spans="1:48" ht="26.4">
      <c r="A3" s="224" t="s">
        <v>82</v>
      </c>
      <c r="B3" s="224"/>
      <c r="C3" s="4" t="s">
        <v>35</v>
      </c>
      <c r="D3" s="11" t="e">
        <f>#REF!</f>
        <v>#REF!</v>
      </c>
      <c r="E3" s="11" t="e">
        <f>#REF!</f>
        <v>#REF!</v>
      </c>
      <c r="F3" s="29" t="e">
        <f>#REF!</f>
        <v>#REF!</v>
      </c>
      <c r="G3" s="29" t="e">
        <f>#REF!</f>
        <v>#REF!</v>
      </c>
      <c r="H3" s="29" t="e">
        <f>#REF!</f>
        <v>#REF!</v>
      </c>
      <c r="I3" s="29" t="e">
        <f>#REF!</f>
        <v>#REF!</v>
      </c>
      <c r="J3" s="29" t="e">
        <f>#REF!</f>
        <v>#REF!</v>
      </c>
      <c r="K3" s="29" t="e">
        <f>#REF!</f>
        <v>#REF!</v>
      </c>
      <c r="L3" s="29" t="e">
        <f>#REF!</f>
        <v>#REF!</v>
      </c>
      <c r="M3" s="29" t="e">
        <f>#REF!</f>
        <v>#REF!</v>
      </c>
      <c r="N3" s="29" t="e">
        <f>#REF!</f>
        <v>#REF!</v>
      </c>
      <c r="O3" s="29" t="e">
        <f>#REF!</f>
        <v>#REF!</v>
      </c>
      <c r="P3" s="29" t="e">
        <f>#REF!</f>
        <v>#REF!</v>
      </c>
      <c r="Q3" s="29" t="e">
        <f>#REF!</f>
        <v>#REF!</v>
      </c>
      <c r="R3" s="29" t="e">
        <f>#REF!</f>
        <v>#REF!</v>
      </c>
      <c r="S3" s="29" t="e">
        <f>#REF!</f>
        <v>#REF!</v>
      </c>
      <c r="T3" s="29" t="e">
        <f>#REF!</f>
        <v>#REF!</v>
      </c>
      <c r="U3" s="29" t="e">
        <f>#REF!</f>
        <v>#REF!</v>
      </c>
      <c r="V3" s="29" t="e">
        <f>#REF!</f>
        <v>#REF!</v>
      </c>
      <c r="W3" s="29" t="e">
        <f>#REF!</f>
        <v>#REF!</v>
      </c>
      <c r="X3" s="29" t="e">
        <f>#REF!</f>
        <v>#REF!</v>
      </c>
      <c r="Y3" s="29" t="e">
        <f>#REF!</f>
        <v>#REF!</v>
      </c>
      <c r="Z3" s="29" t="e">
        <f>#REF!</f>
        <v>#REF!</v>
      </c>
      <c r="AA3" s="29" t="e">
        <f>#REF!</f>
        <v>#REF!</v>
      </c>
      <c r="AB3" s="29" t="e">
        <f>#REF!</f>
        <v>#REF!</v>
      </c>
      <c r="AC3" s="29" t="e">
        <f>#REF!</f>
        <v>#REF!</v>
      </c>
      <c r="AD3" s="29" t="e">
        <f>#REF!</f>
        <v>#REF!</v>
      </c>
      <c r="AE3" s="29" t="e">
        <f>#REF!</f>
        <v>#REF!</v>
      </c>
      <c r="AF3" s="29" t="e">
        <f>#REF!</f>
        <v>#REF!</v>
      </c>
      <c r="AG3" s="29" t="e">
        <f>#REF!</f>
        <v>#REF!</v>
      </c>
      <c r="AH3" s="29" t="e">
        <f>#REF!</f>
        <v>#REF!</v>
      </c>
      <c r="AI3" s="29" t="e">
        <f>#REF!</f>
        <v>#REF!</v>
      </c>
      <c r="AJ3" s="29" t="e">
        <f>#REF!</f>
        <v>#REF!</v>
      </c>
      <c r="AK3" s="29" t="e">
        <f>#REF!</f>
        <v>#REF!</v>
      </c>
      <c r="AL3" s="29" t="e">
        <f>#REF!</f>
        <v>#REF!</v>
      </c>
      <c r="AM3" s="29" t="e">
        <f>#REF!</f>
        <v>#REF!</v>
      </c>
      <c r="AN3" s="29" t="e">
        <f>#REF!</f>
        <v>#REF!</v>
      </c>
      <c r="AO3" s="29" t="e">
        <f>#REF!</f>
        <v>#REF!</v>
      </c>
      <c r="AP3" s="29" t="e">
        <f>#REF!</f>
        <v>#REF!</v>
      </c>
      <c r="AQ3" s="29" t="e">
        <f>#REF!</f>
        <v>#REF!</v>
      </c>
      <c r="AR3" s="29" t="e">
        <f>#REF!</f>
        <v>#REF!</v>
      </c>
      <c r="AS3" s="29" t="e">
        <f>#REF!</f>
        <v>#REF!</v>
      </c>
      <c r="AT3" s="29" t="e">
        <f>#REF!</f>
        <v>#REF!</v>
      </c>
      <c r="AU3" s="29" t="e">
        <f>#REF!</f>
        <v>#REF!</v>
      </c>
      <c r="AV3" s="29" t="e">
        <f>#REF!</f>
        <v>#REF!</v>
      </c>
    </row>
    <row r="4" spans="1:48">
      <c r="A4" s="224"/>
      <c r="B4" s="224"/>
      <c r="C4" s="5" t="s">
        <v>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6"/>
      <c r="AD4" s="6"/>
      <c r="AE4" s="6"/>
      <c r="AF4" s="6"/>
      <c r="AG4" s="6"/>
      <c r="AH4" s="6"/>
      <c r="AI4" s="6"/>
      <c r="AJ4" s="6"/>
      <c r="AK4" s="6"/>
      <c r="AL4" s="7"/>
      <c r="AM4" s="7"/>
      <c r="AN4" s="6"/>
      <c r="AO4" s="6"/>
      <c r="AP4" s="6"/>
      <c r="AQ4" s="6"/>
      <c r="AR4" s="6"/>
      <c r="AS4" s="6"/>
      <c r="AT4" s="6"/>
      <c r="AU4" s="6"/>
      <c r="AV4" s="6"/>
    </row>
    <row r="5" spans="1:48" ht="32.25" customHeight="1">
      <c r="A5" s="224"/>
      <c r="B5" s="224"/>
      <c r="C5" s="8" t="s">
        <v>37</v>
      </c>
      <c r="D5" s="9" t="e">
        <f>#REF!</f>
        <v>#REF!</v>
      </c>
      <c r="E5" s="9" t="e">
        <f>#REF!</f>
        <v>#REF!</v>
      </c>
      <c r="F5" s="9" t="e">
        <f>#REF!</f>
        <v>#REF!</v>
      </c>
      <c r="G5" s="9" t="e">
        <f>#REF!</f>
        <v>#REF!</v>
      </c>
      <c r="H5" s="9" t="e">
        <f>#REF!</f>
        <v>#REF!</v>
      </c>
      <c r="I5" s="9" t="e">
        <f>#REF!</f>
        <v>#REF!</v>
      </c>
      <c r="J5" s="9" t="e">
        <f>#REF!</f>
        <v>#REF!</v>
      </c>
      <c r="K5" s="9" t="e">
        <f>#REF!</f>
        <v>#REF!</v>
      </c>
      <c r="L5" s="9" t="e">
        <f>#REF!</f>
        <v>#REF!</v>
      </c>
      <c r="M5" s="9" t="e">
        <f>#REF!</f>
        <v>#REF!</v>
      </c>
      <c r="N5" s="9" t="e">
        <f>#REF!</f>
        <v>#REF!</v>
      </c>
      <c r="O5" s="9" t="e">
        <f>#REF!</f>
        <v>#REF!</v>
      </c>
      <c r="P5" s="9" t="e">
        <f>#REF!</f>
        <v>#REF!</v>
      </c>
      <c r="Q5" s="9" t="e">
        <f>#REF!</f>
        <v>#REF!</v>
      </c>
      <c r="R5" s="9" t="e">
        <f>#REF!</f>
        <v>#REF!</v>
      </c>
      <c r="S5" s="9" t="e">
        <f>#REF!</f>
        <v>#REF!</v>
      </c>
      <c r="T5" s="9" t="e">
        <f>#REF!</f>
        <v>#REF!</v>
      </c>
      <c r="U5" s="9" t="e">
        <f>#REF!</f>
        <v>#REF!</v>
      </c>
      <c r="V5" s="9" t="e">
        <f>#REF!</f>
        <v>#REF!</v>
      </c>
      <c r="W5" s="9" t="e">
        <f>#REF!</f>
        <v>#REF!</v>
      </c>
      <c r="X5" s="9" t="e">
        <f>#REF!</f>
        <v>#REF!</v>
      </c>
      <c r="Y5" s="9" t="e">
        <f>#REF!</f>
        <v>#REF!</v>
      </c>
      <c r="Z5" s="9" t="e">
        <f>#REF!</f>
        <v>#REF!</v>
      </c>
      <c r="AA5" s="9" t="e">
        <f>#REF!</f>
        <v>#REF!</v>
      </c>
      <c r="AB5" s="9" t="e">
        <f>#REF!</f>
        <v>#REF!</v>
      </c>
      <c r="AC5" s="9" t="e">
        <f>#REF!</f>
        <v>#REF!</v>
      </c>
      <c r="AD5" s="9" t="e">
        <f>#REF!</f>
        <v>#REF!</v>
      </c>
      <c r="AE5" s="9" t="e">
        <f>#REF!</f>
        <v>#REF!</v>
      </c>
      <c r="AF5" s="9" t="e">
        <f>#REF!</f>
        <v>#REF!</v>
      </c>
      <c r="AG5" s="9" t="e">
        <f>#REF!</f>
        <v>#REF!</v>
      </c>
      <c r="AH5" s="9" t="e">
        <f>#REF!</f>
        <v>#REF!</v>
      </c>
      <c r="AI5" s="9" t="e">
        <f>#REF!</f>
        <v>#REF!</v>
      </c>
      <c r="AJ5" s="9" t="e">
        <f>#REF!</f>
        <v>#REF!</v>
      </c>
      <c r="AK5" s="9" t="e">
        <f>#REF!</f>
        <v>#REF!</v>
      </c>
      <c r="AL5" s="9" t="e">
        <f>#REF!</f>
        <v>#REF!</v>
      </c>
      <c r="AM5" s="9" t="e">
        <f>#REF!</f>
        <v>#REF!</v>
      </c>
      <c r="AN5" s="9" t="e">
        <f>#REF!</f>
        <v>#REF!</v>
      </c>
      <c r="AO5" s="9" t="e">
        <f>#REF!</f>
        <v>#REF!</v>
      </c>
      <c r="AP5" s="9" t="e">
        <f>#REF!</f>
        <v>#REF!</v>
      </c>
      <c r="AQ5" s="9" t="e">
        <f>#REF!</f>
        <v>#REF!</v>
      </c>
      <c r="AR5" s="9" t="e">
        <f>#REF!</f>
        <v>#REF!</v>
      </c>
      <c r="AS5" s="9" t="e">
        <f>#REF!</f>
        <v>#REF!</v>
      </c>
      <c r="AT5" s="9" t="e">
        <f>#REF!</f>
        <v>#REF!</v>
      </c>
      <c r="AU5" s="9" t="e">
        <f>#REF!</f>
        <v>#REF!</v>
      </c>
      <c r="AV5" s="9" t="e">
        <f>#REF!</f>
        <v>#REF!</v>
      </c>
    </row>
    <row r="6" spans="1:48" ht="26.4">
      <c r="A6" s="224"/>
      <c r="B6" s="224"/>
      <c r="C6" s="8" t="s">
        <v>2</v>
      </c>
      <c r="D6" s="9" t="e">
        <f>#REF!</f>
        <v>#REF!</v>
      </c>
      <c r="E6" s="9" t="e">
        <f>#REF!</f>
        <v>#REF!</v>
      </c>
      <c r="F6" s="9" t="e">
        <f>#REF!</f>
        <v>#REF!</v>
      </c>
      <c r="G6" s="9" t="e">
        <f>#REF!</f>
        <v>#REF!</v>
      </c>
      <c r="H6" s="9" t="e">
        <f>#REF!</f>
        <v>#REF!</v>
      </c>
      <c r="I6" s="9" t="e">
        <f>#REF!</f>
        <v>#REF!</v>
      </c>
      <c r="J6" s="9" t="e">
        <f>#REF!</f>
        <v>#REF!</v>
      </c>
      <c r="K6" s="9" t="e">
        <f>#REF!</f>
        <v>#REF!</v>
      </c>
      <c r="L6" s="9" t="e">
        <f>#REF!</f>
        <v>#REF!</v>
      </c>
      <c r="M6" s="9" t="e">
        <f>#REF!</f>
        <v>#REF!</v>
      </c>
      <c r="N6" s="9" t="e">
        <f>#REF!</f>
        <v>#REF!</v>
      </c>
      <c r="O6" s="9" t="e">
        <f>#REF!</f>
        <v>#REF!</v>
      </c>
      <c r="P6" s="9" t="e">
        <f>#REF!</f>
        <v>#REF!</v>
      </c>
      <c r="Q6" s="9" t="e">
        <f>#REF!</f>
        <v>#REF!</v>
      </c>
      <c r="R6" s="9" t="e">
        <f>#REF!</f>
        <v>#REF!</v>
      </c>
      <c r="S6" s="9" t="e">
        <f>#REF!</f>
        <v>#REF!</v>
      </c>
      <c r="T6" s="9" t="e">
        <f>#REF!</f>
        <v>#REF!</v>
      </c>
      <c r="U6" s="9" t="e">
        <f>#REF!</f>
        <v>#REF!</v>
      </c>
      <c r="V6" s="9" t="e">
        <f>#REF!</f>
        <v>#REF!</v>
      </c>
      <c r="W6" s="9" t="e">
        <f>#REF!</f>
        <v>#REF!</v>
      </c>
      <c r="X6" s="9" t="e">
        <f>#REF!</f>
        <v>#REF!</v>
      </c>
      <c r="Y6" s="9" t="e">
        <f>#REF!</f>
        <v>#REF!</v>
      </c>
      <c r="Z6" s="9" t="e">
        <f>#REF!</f>
        <v>#REF!</v>
      </c>
      <c r="AA6" s="9" t="e">
        <f>#REF!</f>
        <v>#REF!</v>
      </c>
      <c r="AB6" s="9" t="e">
        <f>#REF!</f>
        <v>#REF!</v>
      </c>
      <c r="AC6" s="9" t="e">
        <f>#REF!</f>
        <v>#REF!</v>
      </c>
      <c r="AD6" s="9" t="e">
        <f>#REF!</f>
        <v>#REF!</v>
      </c>
      <c r="AE6" s="9" t="e">
        <f>#REF!</f>
        <v>#REF!</v>
      </c>
      <c r="AF6" s="9" t="e">
        <f>#REF!</f>
        <v>#REF!</v>
      </c>
      <c r="AG6" s="9" t="e">
        <f>#REF!</f>
        <v>#REF!</v>
      </c>
      <c r="AH6" s="9" t="e">
        <f>#REF!</f>
        <v>#REF!</v>
      </c>
      <c r="AI6" s="9" t="e">
        <f>#REF!</f>
        <v>#REF!</v>
      </c>
      <c r="AJ6" s="9" t="e">
        <f>#REF!</f>
        <v>#REF!</v>
      </c>
      <c r="AK6" s="9" t="e">
        <f>#REF!</f>
        <v>#REF!</v>
      </c>
      <c r="AL6" s="9" t="e">
        <f>#REF!</f>
        <v>#REF!</v>
      </c>
      <c r="AM6" s="9" t="e">
        <f>#REF!</f>
        <v>#REF!</v>
      </c>
      <c r="AN6" s="9" t="e">
        <f>#REF!</f>
        <v>#REF!</v>
      </c>
      <c r="AO6" s="9" t="e">
        <f>#REF!</f>
        <v>#REF!</v>
      </c>
      <c r="AP6" s="9" t="e">
        <f>#REF!</f>
        <v>#REF!</v>
      </c>
      <c r="AQ6" s="9" t="e">
        <f>#REF!</f>
        <v>#REF!</v>
      </c>
      <c r="AR6" s="9" t="e">
        <f>#REF!</f>
        <v>#REF!</v>
      </c>
      <c r="AS6" s="9" t="e">
        <f>#REF!</f>
        <v>#REF!</v>
      </c>
      <c r="AT6" s="9" t="e">
        <f>#REF!</f>
        <v>#REF!</v>
      </c>
      <c r="AU6" s="9" t="e">
        <f>#REF!</f>
        <v>#REF!</v>
      </c>
      <c r="AV6" s="9" t="e">
        <f>#REF!</f>
        <v>#REF!</v>
      </c>
    </row>
    <row r="7" spans="1:48">
      <c r="A7" s="224"/>
      <c r="B7" s="224"/>
      <c r="C7" s="8" t="s">
        <v>43</v>
      </c>
      <c r="D7" s="9" t="e">
        <f>#REF!</f>
        <v>#REF!</v>
      </c>
      <c r="E7" s="9" t="e">
        <f>#REF!</f>
        <v>#REF!</v>
      </c>
      <c r="F7" s="9" t="e">
        <f>#REF!</f>
        <v>#REF!</v>
      </c>
      <c r="G7" s="9" t="e">
        <f>#REF!</f>
        <v>#REF!</v>
      </c>
      <c r="H7" s="9" t="e">
        <f>#REF!</f>
        <v>#REF!</v>
      </c>
      <c r="I7" s="9" t="e">
        <f>#REF!</f>
        <v>#REF!</v>
      </c>
      <c r="J7" s="9" t="e">
        <f>#REF!</f>
        <v>#REF!</v>
      </c>
      <c r="K7" s="9" t="e">
        <f>#REF!</f>
        <v>#REF!</v>
      </c>
      <c r="L7" s="9" t="e">
        <f>#REF!</f>
        <v>#REF!</v>
      </c>
      <c r="M7" s="9" t="e">
        <f>#REF!</f>
        <v>#REF!</v>
      </c>
      <c r="N7" s="9" t="e">
        <f>#REF!</f>
        <v>#REF!</v>
      </c>
      <c r="O7" s="9" t="e">
        <f>#REF!</f>
        <v>#REF!</v>
      </c>
      <c r="P7" s="9" t="e">
        <f>#REF!</f>
        <v>#REF!</v>
      </c>
      <c r="Q7" s="9" t="e">
        <f>#REF!</f>
        <v>#REF!</v>
      </c>
      <c r="R7" s="9" t="e">
        <f>#REF!</f>
        <v>#REF!</v>
      </c>
      <c r="S7" s="9" t="e">
        <f>#REF!</f>
        <v>#REF!</v>
      </c>
      <c r="T7" s="9" t="e">
        <f>#REF!</f>
        <v>#REF!</v>
      </c>
      <c r="U7" s="9" t="e">
        <f>#REF!</f>
        <v>#REF!</v>
      </c>
      <c r="V7" s="9" t="e">
        <f>#REF!</f>
        <v>#REF!</v>
      </c>
      <c r="W7" s="9" t="e">
        <f>#REF!</f>
        <v>#REF!</v>
      </c>
      <c r="X7" s="9" t="e">
        <f>#REF!</f>
        <v>#REF!</v>
      </c>
      <c r="Y7" s="9" t="e">
        <f>#REF!</f>
        <v>#REF!</v>
      </c>
      <c r="Z7" s="9" t="e">
        <f>#REF!</f>
        <v>#REF!</v>
      </c>
      <c r="AA7" s="9" t="e">
        <f>#REF!</f>
        <v>#REF!</v>
      </c>
      <c r="AB7" s="9" t="e">
        <f>#REF!</f>
        <v>#REF!</v>
      </c>
      <c r="AC7" s="9" t="e">
        <f>#REF!</f>
        <v>#REF!</v>
      </c>
      <c r="AD7" s="9" t="e">
        <f>#REF!</f>
        <v>#REF!</v>
      </c>
      <c r="AE7" s="9" t="e">
        <f>#REF!</f>
        <v>#REF!</v>
      </c>
      <c r="AF7" s="9" t="e">
        <f>#REF!</f>
        <v>#REF!</v>
      </c>
      <c r="AG7" s="9" t="e">
        <f>#REF!</f>
        <v>#REF!</v>
      </c>
      <c r="AH7" s="9" t="e">
        <f>#REF!</f>
        <v>#REF!</v>
      </c>
      <c r="AI7" s="9" t="e">
        <f>#REF!</f>
        <v>#REF!</v>
      </c>
      <c r="AJ7" s="9" t="e">
        <f>#REF!</f>
        <v>#REF!</v>
      </c>
      <c r="AK7" s="9" t="e">
        <f>#REF!</f>
        <v>#REF!</v>
      </c>
      <c r="AL7" s="9" t="e">
        <f>#REF!</f>
        <v>#REF!</v>
      </c>
      <c r="AM7" s="9" t="e">
        <f>#REF!</f>
        <v>#REF!</v>
      </c>
      <c r="AN7" s="9" t="e">
        <f>#REF!</f>
        <v>#REF!</v>
      </c>
      <c r="AO7" s="9" t="e">
        <f>#REF!</f>
        <v>#REF!</v>
      </c>
      <c r="AP7" s="9" t="e">
        <f>#REF!</f>
        <v>#REF!</v>
      </c>
      <c r="AQ7" s="9" t="e">
        <f>#REF!</f>
        <v>#REF!</v>
      </c>
      <c r="AR7" s="9" t="e">
        <f>#REF!</f>
        <v>#REF!</v>
      </c>
      <c r="AS7" s="9" t="e">
        <f>#REF!</f>
        <v>#REF!</v>
      </c>
      <c r="AT7" s="9" t="e">
        <f>#REF!</f>
        <v>#REF!</v>
      </c>
      <c r="AU7" s="9" t="e">
        <f>#REF!</f>
        <v>#REF!</v>
      </c>
      <c r="AV7" s="9" t="e">
        <f>#REF!</f>
        <v>#REF!</v>
      </c>
    </row>
    <row r="8" spans="1:48" ht="26.4">
      <c r="A8" s="224"/>
      <c r="B8" s="224"/>
      <c r="C8" s="8" t="s">
        <v>38</v>
      </c>
      <c r="D8" s="9" t="e">
        <f>#REF!</f>
        <v>#REF!</v>
      </c>
      <c r="E8" s="9" t="e">
        <f>#REF!</f>
        <v>#REF!</v>
      </c>
      <c r="F8" s="9" t="e">
        <f>#REF!</f>
        <v>#REF!</v>
      </c>
      <c r="G8" s="9" t="e">
        <f>#REF!</f>
        <v>#REF!</v>
      </c>
      <c r="H8" s="9" t="e">
        <f>#REF!</f>
        <v>#REF!</v>
      </c>
      <c r="I8" s="9" t="e">
        <f>#REF!</f>
        <v>#REF!</v>
      </c>
      <c r="J8" s="9" t="e">
        <f>#REF!</f>
        <v>#REF!</v>
      </c>
      <c r="K8" s="9" t="e">
        <f>#REF!</f>
        <v>#REF!</v>
      </c>
      <c r="L8" s="9" t="e">
        <f>#REF!</f>
        <v>#REF!</v>
      </c>
      <c r="M8" s="9" t="e">
        <f>#REF!</f>
        <v>#REF!</v>
      </c>
      <c r="N8" s="9" t="e">
        <f>#REF!</f>
        <v>#REF!</v>
      </c>
      <c r="O8" s="9" t="e">
        <f>#REF!</f>
        <v>#REF!</v>
      </c>
      <c r="P8" s="9" t="e">
        <f>#REF!</f>
        <v>#REF!</v>
      </c>
      <c r="Q8" s="9" t="e">
        <f>#REF!</f>
        <v>#REF!</v>
      </c>
      <c r="R8" s="9" t="e">
        <f>#REF!</f>
        <v>#REF!</v>
      </c>
      <c r="S8" s="9" t="e">
        <f>#REF!</f>
        <v>#REF!</v>
      </c>
      <c r="T8" s="9" t="e">
        <f>#REF!</f>
        <v>#REF!</v>
      </c>
      <c r="U8" s="9" t="e">
        <f>#REF!</f>
        <v>#REF!</v>
      </c>
      <c r="V8" s="9" t="e">
        <f>#REF!</f>
        <v>#REF!</v>
      </c>
      <c r="W8" s="9" t="e">
        <f>#REF!</f>
        <v>#REF!</v>
      </c>
      <c r="X8" s="9" t="e">
        <f>#REF!</f>
        <v>#REF!</v>
      </c>
      <c r="Y8" s="9" t="e">
        <f>#REF!</f>
        <v>#REF!</v>
      </c>
      <c r="Z8" s="9" t="e">
        <f>#REF!</f>
        <v>#REF!</v>
      </c>
      <c r="AA8" s="9" t="e">
        <f>#REF!</f>
        <v>#REF!</v>
      </c>
      <c r="AB8" s="9" t="e">
        <f>#REF!</f>
        <v>#REF!</v>
      </c>
      <c r="AC8" s="9" t="e">
        <f>#REF!</f>
        <v>#REF!</v>
      </c>
      <c r="AD8" s="9" t="e">
        <f>#REF!</f>
        <v>#REF!</v>
      </c>
      <c r="AE8" s="9" t="e">
        <f>#REF!</f>
        <v>#REF!</v>
      </c>
      <c r="AF8" s="9" t="e">
        <f>#REF!</f>
        <v>#REF!</v>
      </c>
      <c r="AG8" s="9" t="e">
        <f>#REF!</f>
        <v>#REF!</v>
      </c>
      <c r="AH8" s="9" t="e">
        <f>#REF!</f>
        <v>#REF!</v>
      </c>
      <c r="AI8" s="9" t="e">
        <f>#REF!</f>
        <v>#REF!</v>
      </c>
      <c r="AJ8" s="9" t="e">
        <f>#REF!</f>
        <v>#REF!</v>
      </c>
      <c r="AK8" s="9" t="e">
        <f>#REF!</f>
        <v>#REF!</v>
      </c>
      <c r="AL8" s="9" t="e">
        <f>#REF!</f>
        <v>#REF!</v>
      </c>
      <c r="AM8" s="9" t="e">
        <f>#REF!</f>
        <v>#REF!</v>
      </c>
      <c r="AN8" s="9" t="e">
        <f>#REF!</f>
        <v>#REF!</v>
      </c>
      <c r="AO8" s="9" t="e">
        <f>#REF!</f>
        <v>#REF!</v>
      </c>
      <c r="AP8" s="9" t="e">
        <f>#REF!</f>
        <v>#REF!</v>
      </c>
      <c r="AQ8" s="9" t="e">
        <f>#REF!</f>
        <v>#REF!</v>
      </c>
      <c r="AR8" s="9" t="e">
        <f>#REF!</f>
        <v>#REF!</v>
      </c>
      <c r="AS8" s="9" t="e">
        <f>#REF!</f>
        <v>#REF!</v>
      </c>
      <c r="AT8" s="9" t="e">
        <f>#REF!</f>
        <v>#REF!</v>
      </c>
      <c r="AU8" s="9" t="e">
        <f>#REF!</f>
        <v>#REF!</v>
      </c>
      <c r="AV8" s="9" t="e">
        <f>#REF!</f>
        <v>#REF!</v>
      </c>
    </row>
    <row r="9" spans="1:48" ht="26.4">
      <c r="A9" s="224"/>
      <c r="B9" s="224"/>
      <c r="C9" s="8" t="s">
        <v>42</v>
      </c>
      <c r="D9" s="9" t="e">
        <f>#REF!</f>
        <v>#REF!</v>
      </c>
      <c r="E9" s="9" t="e">
        <f>#REF!</f>
        <v>#REF!</v>
      </c>
      <c r="F9" s="9" t="e">
        <f>#REF!</f>
        <v>#REF!</v>
      </c>
      <c r="G9" s="9" t="e">
        <f>#REF!</f>
        <v>#REF!</v>
      </c>
      <c r="H9" s="9" t="e">
        <f>#REF!</f>
        <v>#REF!</v>
      </c>
      <c r="I9" s="9" t="e">
        <f>#REF!</f>
        <v>#REF!</v>
      </c>
      <c r="J9" s="9" t="e">
        <f>#REF!</f>
        <v>#REF!</v>
      </c>
      <c r="K9" s="9" t="e">
        <f>#REF!</f>
        <v>#REF!</v>
      </c>
      <c r="L9" s="9" t="e">
        <f>#REF!</f>
        <v>#REF!</v>
      </c>
      <c r="M9" s="9" t="e">
        <f>#REF!</f>
        <v>#REF!</v>
      </c>
      <c r="N9" s="9" t="e">
        <f>#REF!</f>
        <v>#REF!</v>
      </c>
      <c r="O9" s="9" t="e">
        <f>#REF!</f>
        <v>#REF!</v>
      </c>
      <c r="P9" s="9" t="e">
        <f>#REF!</f>
        <v>#REF!</v>
      </c>
      <c r="Q9" s="9" t="e">
        <f>#REF!</f>
        <v>#REF!</v>
      </c>
      <c r="R9" s="9" t="e">
        <f>#REF!</f>
        <v>#REF!</v>
      </c>
      <c r="S9" s="9" t="e">
        <f>#REF!</f>
        <v>#REF!</v>
      </c>
      <c r="T9" s="9" t="e">
        <f>#REF!</f>
        <v>#REF!</v>
      </c>
      <c r="U9" s="9" t="e">
        <f>#REF!</f>
        <v>#REF!</v>
      </c>
      <c r="V9" s="9" t="e">
        <f>#REF!</f>
        <v>#REF!</v>
      </c>
      <c r="W9" s="9" t="e">
        <f>#REF!</f>
        <v>#REF!</v>
      </c>
      <c r="X9" s="9" t="e">
        <f>#REF!</f>
        <v>#REF!</v>
      </c>
      <c r="Y9" s="9" t="e">
        <f>#REF!</f>
        <v>#REF!</v>
      </c>
      <c r="Z9" s="9" t="e">
        <f>#REF!</f>
        <v>#REF!</v>
      </c>
      <c r="AA9" s="9" t="e">
        <f>#REF!</f>
        <v>#REF!</v>
      </c>
      <c r="AB9" s="9" t="e">
        <f>#REF!</f>
        <v>#REF!</v>
      </c>
      <c r="AC9" s="9" t="e">
        <f>#REF!</f>
        <v>#REF!</v>
      </c>
      <c r="AD9" s="9" t="e">
        <f>#REF!</f>
        <v>#REF!</v>
      </c>
      <c r="AE9" s="9" t="e">
        <f>#REF!</f>
        <v>#REF!</v>
      </c>
      <c r="AF9" s="9" t="e">
        <f>#REF!</f>
        <v>#REF!</v>
      </c>
      <c r="AG9" s="9" t="e">
        <f>#REF!</f>
        <v>#REF!</v>
      </c>
      <c r="AH9" s="9" t="e">
        <f>#REF!</f>
        <v>#REF!</v>
      </c>
      <c r="AI9" s="9" t="e">
        <f>#REF!</f>
        <v>#REF!</v>
      </c>
      <c r="AJ9" s="9" t="e">
        <f>#REF!</f>
        <v>#REF!</v>
      </c>
      <c r="AK9" s="9" t="e">
        <f>#REF!</f>
        <v>#REF!</v>
      </c>
      <c r="AL9" s="9" t="e">
        <f>#REF!</f>
        <v>#REF!</v>
      </c>
      <c r="AM9" s="9" t="e">
        <f>#REF!</f>
        <v>#REF!</v>
      </c>
      <c r="AN9" s="9" t="e">
        <f>#REF!</f>
        <v>#REF!</v>
      </c>
      <c r="AO9" s="9" t="e">
        <f>#REF!</f>
        <v>#REF!</v>
      </c>
      <c r="AP9" s="9" t="e">
        <f>#REF!</f>
        <v>#REF!</v>
      </c>
      <c r="AQ9" s="9" t="e">
        <f>#REF!</f>
        <v>#REF!</v>
      </c>
      <c r="AR9" s="9" t="e">
        <f>#REF!</f>
        <v>#REF!</v>
      </c>
      <c r="AS9" s="9" t="e">
        <f>#REF!</f>
        <v>#REF!</v>
      </c>
      <c r="AT9" s="9" t="e">
        <f>#REF!</f>
        <v>#REF!</v>
      </c>
      <c r="AU9" s="9" t="e">
        <f>#REF!</f>
        <v>#REF!</v>
      </c>
      <c r="AV9" s="9" t="e">
        <f>#REF!</f>
        <v>#REF!</v>
      </c>
    </row>
  </sheetData>
  <mergeCells count="19">
    <mergeCell ref="A1:B2"/>
    <mergeCell ref="C1:C2"/>
    <mergeCell ref="A3:B9"/>
    <mergeCell ref="D1:F1"/>
    <mergeCell ref="R1:T1"/>
    <mergeCell ref="AT1:AV1"/>
    <mergeCell ref="G1:I1"/>
    <mergeCell ref="J1:L1"/>
    <mergeCell ref="M1:O1"/>
    <mergeCell ref="P1:Q1"/>
    <mergeCell ref="AF1:AH1"/>
    <mergeCell ref="AI1:AK1"/>
    <mergeCell ref="AL1:AM1"/>
    <mergeCell ref="AN1:AP1"/>
    <mergeCell ref="AQ1:AS1"/>
    <mergeCell ref="X1:Z1"/>
    <mergeCell ref="AA1:AB1"/>
    <mergeCell ref="AC1:AE1"/>
    <mergeCell ref="U1:W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:E3"/>
    </sheetView>
  </sheetViews>
  <sheetFormatPr defaultRowHeight="14.4"/>
  <cols>
    <col min="1" max="1" width="48.88671875" customWidth="1"/>
    <col min="2" max="2" width="11.6640625" customWidth="1"/>
    <col min="3" max="3" width="13.6640625" customWidth="1"/>
    <col min="4" max="4" width="16.33203125" customWidth="1"/>
    <col min="5" max="5" width="26.88671875" customWidth="1"/>
  </cols>
  <sheetData>
    <row r="1" spans="1:5">
      <c r="A1" s="225" t="s">
        <v>57</v>
      </c>
      <c r="B1" s="225"/>
      <c r="C1" s="225"/>
      <c r="D1" s="225"/>
      <c r="E1" s="225"/>
    </row>
    <row r="2" spans="1:5">
      <c r="A2" s="12"/>
      <c r="B2" s="12"/>
      <c r="C2" s="12"/>
      <c r="D2" s="12"/>
      <c r="E2" s="12"/>
    </row>
    <row r="3" spans="1:5">
      <c r="A3" s="226" t="s">
        <v>129</v>
      </c>
      <c r="B3" s="226"/>
      <c r="C3" s="226"/>
      <c r="D3" s="226"/>
      <c r="E3" s="226"/>
    </row>
    <row r="4" spans="1:5" ht="45.15" customHeight="1">
      <c r="A4" s="13" t="s">
        <v>51</v>
      </c>
      <c r="B4" s="13" t="s">
        <v>58</v>
      </c>
      <c r="C4" s="13" t="s">
        <v>52</v>
      </c>
      <c r="D4" s="13" t="s">
        <v>53</v>
      </c>
      <c r="E4" s="13" t="s">
        <v>54</v>
      </c>
    </row>
    <row r="5" spans="1:5" ht="57.75" customHeight="1">
      <c r="A5" s="14" t="s">
        <v>59</v>
      </c>
      <c r="B5" s="15">
        <v>0.1</v>
      </c>
      <c r="C5" s="16">
        <f>SUM(D6:D7)</f>
        <v>0</v>
      </c>
      <c r="D5" s="15">
        <f t="shared" ref="D5:D23" si="0">B5*C5</f>
        <v>0</v>
      </c>
      <c r="E5" s="14"/>
    </row>
    <row r="6" spans="1:5" ht="72.75" customHeight="1">
      <c r="A6" s="17" t="s">
        <v>60</v>
      </c>
      <c r="B6" s="18">
        <v>0.5</v>
      </c>
      <c r="C6" s="19"/>
      <c r="D6" s="18">
        <f t="shared" si="0"/>
        <v>0</v>
      </c>
      <c r="E6" s="17"/>
    </row>
    <row r="7" spans="1:5" ht="21" customHeight="1">
      <c r="A7" s="17" t="s">
        <v>61</v>
      </c>
      <c r="B7" s="18">
        <v>0.5</v>
      </c>
      <c r="C7" s="19"/>
      <c r="D7" s="18">
        <f t="shared" si="0"/>
        <v>0</v>
      </c>
      <c r="E7" s="17"/>
    </row>
    <row r="8" spans="1:5" ht="32.25" customHeight="1">
      <c r="A8" s="14" t="s">
        <v>62</v>
      </c>
      <c r="B8" s="15">
        <v>0.1</v>
      </c>
      <c r="C8" s="16">
        <f>SUM(D9:D10)</f>
        <v>0</v>
      </c>
      <c r="D8" s="15">
        <f t="shared" si="0"/>
        <v>0</v>
      </c>
      <c r="E8" s="14"/>
    </row>
    <row r="9" spans="1:5" ht="28.8">
      <c r="A9" s="17" t="s">
        <v>63</v>
      </c>
      <c r="B9" s="18">
        <v>0.5</v>
      </c>
      <c r="C9" s="19"/>
      <c r="D9" s="18">
        <f t="shared" si="0"/>
        <v>0</v>
      </c>
      <c r="E9" s="17"/>
    </row>
    <row r="10" spans="1:5" ht="28.8">
      <c r="A10" s="17" t="s">
        <v>64</v>
      </c>
      <c r="B10" s="18">
        <v>0.5</v>
      </c>
      <c r="C10" s="19"/>
      <c r="D10" s="18">
        <f t="shared" si="0"/>
        <v>0</v>
      </c>
      <c r="E10" s="17"/>
    </row>
    <row r="11" spans="1:5" ht="45.75" customHeight="1">
      <c r="A11" s="14" t="s">
        <v>65</v>
      </c>
      <c r="B11" s="15">
        <v>0.2</v>
      </c>
      <c r="C11" s="16">
        <f>SUM(D12:D13)</f>
        <v>0</v>
      </c>
      <c r="D11" s="15">
        <f t="shared" si="0"/>
        <v>0</v>
      </c>
      <c r="E11" s="14"/>
    </row>
    <row r="12" spans="1:5" ht="56.25" customHeight="1">
      <c r="A12" s="17" t="s">
        <v>66</v>
      </c>
      <c r="B12" s="18">
        <v>0.7</v>
      </c>
      <c r="C12" s="20"/>
      <c r="D12" s="21">
        <f t="shared" si="0"/>
        <v>0</v>
      </c>
      <c r="E12" s="22"/>
    </row>
    <row r="13" spans="1:5" ht="30.75" customHeight="1">
      <c r="A13" s="17" t="s">
        <v>67</v>
      </c>
      <c r="B13" s="18">
        <v>0.3</v>
      </c>
      <c r="C13" s="20"/>
      <c r="D13" s="21">
        <f t="shared" si="0"/>
        <v>0</v>
      </c>
      <c r="E13" s="23"/>
    </row>
    <row r="14" spans="1:5" ht="45.15" customHeight="1">
      <c r="A14" s="14" t="s">
        <v>68</v>
      </c>
      <c r="B14" s="15">
        <v>0.4</v>
      </c>
      <c r="C14" s="16">
        <f>SUM(D15:D16)</f>
        <v>0</v>
      </c>
      <c r="D14" s="15">
        <f t="shared" si="0"/>
        <v>0</v>
      </c>
      <c r="E14" s="14"/>
    </row>
    <row r="15" spans="1:5" ht="28.8">
      <c r="A15" s="24" t="s">
        <v>69</v>
      </c>
      <c r="B15" s="25">
        <v>0.5</v>
      </c>
      <c r="C15" s="26"/>
      <c r="D15" s="25">
        <f t="shared" si="0"/>
        <v>0</v>
      </c>
      <c r="E15" s="24"/>
    </row>
    <row r="16" spans="1:5" ht="28.8">
      <c r="A16" s="17" t="s">
        <v>70</v>
      </c>
      <c r="B16" s="18">
        <v>0.5</v>
      </c>
      <c r="C16" s="19"/>
      <c r="D16" s="18">
        <f t="shared" si="0"/>
        <v>0</v>
      </c>
      <c r="E16" s="17"/>
    </row>
    <row r="17" spans="1:5" ht="17.25" customHeight="1">
      <c r="A17" s="14" t="s">
        <v>71</v>
      </c>
      <c r="B17" s="15">
        <v>0.1</v>
      </c>
      <c r="C17" s="16">
        <f>SUM(D18)</f>
        <v>0</v>
      </c>
      <c r="D17" s="15">
        <f t="shared" si="0"/>
        <v>0</v>
      </c>
      <c r="E17" s="14"/>
    </row>
    <row r="18" spans="1:5" ht="15.6">
      <c r="A18" s="17" t="s">
        <v>72</v>
      </c>
      <c r="B18" s="18">
        <v>1</v>
      </c>
      <c r="C18" s="19"/>
      <c r="D18" s="18">
        <f t="shared" si="0"/>
        <v>0</v>
      </c>
      <c r="E18" s="17"/>
    </row>
    <row r="19" spans="1:5" ht="30.75" customHeight="1">
      <c r="A19" s="14" t="s">
        <v>73</v>
      </c>
      <c r="B19" s="15">
        <v>0.05</v>
      </c>
      <c r="C19" s="16">
        <f>SUM(D20:D21)</f>
        <v>0</v>
      </c>
      <c r="D19" s="15">
        <f t="shared" si="0"/>
        <v>0</v>
      </c>
      <c r="E19" s="14"/>
    </row>
    <row r="20" spans="1:5" ht="21.75" customHeight="1">
      <c r="A20" s="17" t="s">
        <v>74</v>
      </c>
      <c r="B20" s="18">
        <v>0.5</v>
      </c>
      <c r="C20" s="19"/>
      <c r="D20" s="18">
        <f t="shared" si="0"/>
        <v>0</v>
      </c>
      <c r="E20" s="17"/>
    </row>
    <row r="21" spans="1:5" ht="28.8">
      <c r="A21" s="17" t="s">
        <v>75</v>
      </c>
      <c r="B21" s="18">
        <v>0.5</v>
      </c>
      <c r="C21" s="19"/>
      <c r="D21" s="18">
        <f t="shared" si="0"/>
        <v>0</v>
      </c>
      <c r="E21" s="17"/>
    </row>
    <row r="22" spans="1:5" ht="33.9" customHeight="1">
      <c r="A22" s="14" t="s">
        <v>76</v>
      </c>
      <c r="B22" s="15">
        <v>0.05</v>
      </c>
      <c r="C22" s="16">
        <f>SUM(D23)</f>
        <v>0</v>
      </c>
      <c r="D22" s="15">
        <f t="shared" si="0"/>
        <v>0</v>
      </c>
      <c r="E22" s="14"/>
    </row>
    <row r="23" spans="1:5" ht="28.8">
      <c r="A23" s="17" t="s">
        <v>77</v>
      </c>
      <c r="B23" s="18">
        <v>1</v>
      </c>
      <c r="C23" s="19"/>
      <c r="D23" s="18">
        <f t="shared" si="0"/>
        <v>0</v>
      </c>
      <c r="E23" s="17"/>
    </row>
    <row r="24" spans="1:5">
      <c r="A24" s="27" t="s">
        <v>55</v>
      </c>
      <c r="B24" s="18">
        <f>SUM(B5,B8,B11,B14,B17,B19,B22)</f>
        <v>1</v>
      </c>
      <c r="C24" s="18">
        <f>SUM(C5,C8,C11,C14,C17,C19,C22)</f>
        <v>0</v>
      </c>
      <c r="D24" s="18">
        <f>SUM(D5,D8,D11,D14,D17,D19,D22)</f>
        <v>0</v>
      </c>
      <c r="E24" s="14" t="s">
        <v>56</v>
      </c>
    </row>
    <row r="25" spans="1:5">
      <c r="A25" s="28"/>
      <c r="B25" s="28"/>
      <c r="C25" s="28"/>
      <c r="D25" s="28"/>
      <c r="E25" s="28"/>
    </row>
    <row r="26" spans="1:5">
      <c r="A26" s="227" t="s">
        <v>78</v>
      </c>
      <c r="B26" s="227"/>
      <c r="C26" s="227"/>
      <c r="D26" s="227"/>
      <c r="E26" s="227"/>
    </row>
    <row r="27" spans="1:5">
      <c r="A27" s="28"/>
      <c r="B27" s="28"/>
      <c r="C27" s="28"/>
      <c r="D27" s="28"/>
      <c r="E27" s="28"/>
    </row>
    <row r="28" spans="1:5">
      <c r="A28" s="227" t="s">
        <v>79</v>
      </c>
      <c r="B28" s="227"/>
      <c r="C28" s="227"/>
      <c r="D28" s="227"/>
      <c r="E28" s="227"/>
    </row>
    <row r="29" spans="1:5">
      <c r="A29" s="227"/>
      <c r="B29" s="227"/>
      <c r="C29" s="227"/>
      <c r="D29" s="227"/>
      <c r="E29" s="227"/>
    </row>
  </sheetData>
  <mergeCells count="5">
    <mergeCell ref="A1:E1"/>
    <mergeCell ref="A3:E3"/>
    <mergeCell ref="A26:E26"/>
    <mergeCell ref="A28:E28"/>
    <mergeCell ref="A29:E29"/>
  </mergeCells>
  <pageMargins left="0.11811023622047245" right="0.31496062992125984" top="0.35433070866141736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9"/>
  <sheetViews>
    <sheetView workbookViewId="0">
      <pane xSplit="3" ySplit="3" topLeftCell="D36" activePane="bottomRight" state="frozenSplit"/>
      <selection pane="topRight" activeCell="C1" sqref="C1"/>
      <selection pane="bottomLeft"/>
      <selection pane="bottomRight" activeCell="P3" sqref="P3:Q3"/>
    </sheetView>
  </sheetViews>
  <sheetFormatPr defaultColWidth="9.109375" defaultRowHeight="13.2"/>
  <cols>
    <col min="1" max="1" width="4.5546875" style="44" customWidth="1"/>
    <col min="2" max="2" width="42.5546875" style="44" customWidth="1"/>
    <col min="3" max="3" width="6.88671875" style="44" customWidth="1"/>
    <col min="4" max="15" width="9.5546875" style="44" customWidth="1"/>
    <col min="16" max="17" width="10.5546875" style="44" customWidth="1"/>
    <col min="18" max="29" width="0" style="45" hidden="1" customWidth="1"/>
    <col min="30" max="16384" width="9.109375" style="45"/>
  </cols>
  <sheetData>
    <row r="1" spans="1:256">
      <c r="Q1" s="35" t="s">
        <v>50</v>
      </c>
    </row>
    <row r="2" spans="1:256">
      <c r="A2" s="46" t="s">
        <v>81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56" s="49" customFormat="1" ht="53.25" customHeight="1">
      <c r="A3" s="37" t="s">
        <v>0</v>
      </c>
      <c r="B3" s="250" t="s">
        <v>45</v>
      </c>
      <c r="C3" s="250"/>
      <c r="D3" s="37" t="s">
        <v>17</v>
      </c>
      <c r="E3" s="48" t="s">
        <v>18</v>
      </c>
      <c r="F3" s="37" t="s">
        <v>22</v>
      </c>
      <c r="G3" s="48" t="s">
        <v>24</v>
      </c>
      <c r="H3" s="37" t="s">
        <v>25</v>
      </c>
      <c r="I3" s="48" t="s">
        <v>26</v>
      </c>
      <c r="J3" s="37" t="s">
        <v>28</v>
      </c>
      <c r="K3" s="48" t="s">
        <v>29</v>
      </c>
      <c r="L3" s="37" t="s">
        <v>30</v>
      </c>
      <c r="M3" s="48" t="s">
        <v>32</v>
      </c>
      <c r="N3" s="37" t="s">
        <v>33</v>
      </c>
      <c r="O3" s="48" t="s">
        <v>34</v>
      </c>
      <c r="P3" s="37" t="s">
        <v>80</v>
      </c>
      <c r="Q3" s="37" t="s">
        <v>49</v>
      </c>
      <c r="R3" s="36" t="s">
        <v>17</v>
      </c>
      <c r="S3" s="30" t="s">
        <v>18</v>
      </c>
      <c r="T3" s="36" t="s">
        <v>22</v>
      </c>
      <c r="U3" s="30" t="s">
        <v>24</v>
      </c>
      <c r="V3" s="36" t="s">
        <v>25</v>
      </c>
      <c r="W3" s="30" t="s">
        <v>26</v>
      </c>
      <c r="X3" s="36" t="s">
        <v>28</v>
      </c>
      <c r="Y3" s="30" t="s">
        <v>29</v>
      </c>
      <c r="Z3" s="36" t="s">
        <v>30</v>
      </c>
      <c r="AA3" s="30" t="s">
        <v>32</v>
      </c>
      <c r="AB3" s="36" t="s">
        <v>33</v>
      </c>
      <c r="AC3" s="30" t="s">
        <v>34</v>
      </c>
    </row>
    <row r="4" spans="1:256" ht="15" customHeight="1">
      <c r="A4" s="50" t="s">
        <v>83</v>
      </c>
      <c r="B4" s="51"/>
      <c r="C4" s="51"/>
      <c r="D4" s="51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52"/>
    </row>
    <row r="5" spans="1:256" ht="283.5" customHeight="1">
      <c r="A5" s="238" t="s">
        <v>1</v>
      </c>
      <c r="B5" s="233" t="s">
        <v>84</v>
      </c>
      <c r="C5" s="53" t="s">
        <v>20</v>
      </c>
      <c r="D5" s="55" t="s">
        <v>216</v>
      </c>
      <c r="E5" s="55" t="s">
        <v>217</v>
      </c>
      <c r="F5" s="55" t="s">
        <v>218</v>
      </c>
      <c r="G5" s="55" t="s">
        <v>219</v>
      </c>
      <c r="H5" s="55" t="s">
        <v>218</v>
      </c>
      <c r="I5" s="55" t="s">
        <v>220</v>
      </c>
      <c r="J5" s="55" t="s">
        <v>219</v>
      </c>
      <c r="K5" s="55" t="s">
        <v>221</v>
      </c>
      <c r="L5" s="55" t="s">
        <v>222</v>
      </c>
      <c r="M5" s="55" t="s">
        <v>223</v>
      </c>
      <c r="N5" s="55" t="s">
        <v>222</v>
      </c>
      <c r="O5" s="55" t="s">
        <v>224</v>
      </c>
      <c r="P5" s="56"/>
      <c r="Q5" s="56"/>
    </row>
    <row r="6" spans="1:256" ht="105.9" customHeight="1">
      <c r="A6" s="238"/>
      <c r="B6" s="233"/>
      <c r="C6" s="53"/>
      <c r="D6" s="55"/>
      <c r="E6" s="55"/>
      <c r="F6" s="55"/>
      <c r="G6" s="55"/>
      <c r="H6" s="55"/>
      <c r="I6" s="55"/>
      <c r="J6" s="55"/>
      <c r="K6" s="57" t="s">
        <v>199</v>
      </c>
      <c r="L6" s="57" t="s">
        <v>200</v>
      </c>
      <c r="M6" s="57" t="s">
        <v>201</v>
      </c>
      <c r="N6" s="57" t="s">
        <v>202</v>
      </c>
      <c r="O6" s="55" t="s">
        <v>204</v>
      </c>
      <c r="P6" s="56"/>
      <c r="Q6" s="56"/>
    </row>
    <row r="7" spans="1:256" ht="74.25" customHeight="1">
      <c r="A7" s="238"/>
      <c r="B7" s="233"/>
      <c r="C7" s="53" t="s">
        <v>21</v>
      </c>
      <c r="D7" s="55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256" ht="175.5" customHeight="1">
      <c r="A8" s="238" t="s">
        <v>3</v>
      </c>
      <c r="B8" s="233" t="s">
        <v>85</v>
      </c>
      <c r="C8" s="53" t="s">
        <v>20</v>
      </c>
      <c r="D8" s="55"/>
      <c r="E8" s="56"/>
      <c r="F8" s="56"/>
      <c r="G8" s="56"/>
      <c r="H8" s="56"/>
      <c r="I8" s="57" t="s">
        <v>199</v>
      </c>
      <c r="J8" s="57" t="s">
        <v>200</v>
      </c>
      <c r="K8" s="57" t="s">
        <v>201</v>
      </c>
      <c r="L8" s="57" t="s">
        <v>202</v>
      </c>
      <c r="M8" s="251" t="s">
        <v>204</v>
      </c>
      <c r="N8" s="252"/>
      <c r="O8" s="253"/>
      <c r="P8" s="56"/>
      <c r="Q8" s="56"/>
    </row>
    <row r="9" spans="1:256" ht="33.9" customHeight="1">
      <c r="A9" s="238"/>
      <c r="B9" s="233"/>
      <c r="C9" s="53" t="s">
        <v>21</v>
      </c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256" ht="151.5" customHeight="1">
      <c r="A10" s="238" t="s">
        <v>4</v>
      </c>
      <c r="B10" s="233" t="s">
        <v>86</v>
      </c>
      <c r="C10" s="53" t="s">
        <v>20</v>
      </c>
      <c r="D10" s="55" t="s">
        <v>205</v>
      </c>
      <c r="E10" s="55"/>
      <c r="F10" s="55" t="s">
        <v>206</v>
      </c>
      <c r="G10" s="55"/>
      <c r="H10" s="55" t="s">
        <v>207</v>
      </c>
      <c r="I10" s="55" t="s">
        <v>208</v>
      </c>
      <c r="J10" s="55" t="s">
        <v>209</v>
      </c>
      <c r="K10" s="55"/>
      <c r="L10" s="55"/>
      <c r="M10" s="55" t="s">
        <v>210</v>
      </c>
      <c r="N10" s="55"/>
      <c r="O10" s="55"/>
      <c r="P10" s="56"/>
      <c r="Q10" s="56"/>
    </row>
    <row r="11" spans="1:256" ht="40.5" customHeight="1">
      <c r="A11" s="238"/>
      <c r="B11" s="233"/>
      <c r="C11" s="53" t="s">
        <v>21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256" ht="355.5" customHeight="1">
      <c r="A12" s="238" t="s">
        <v>5</v>
      </c>
      <c r="B12" s="233" t="s">
        <v>227</v>
      </c>
      <c r="C12" s="53" t="s">
        <v>20</v>
      </c>
      <c r="D12" s="55"/>
      <c r="E12" s="55" t="s">
        <v>148</v>
      </c>
      <c r="F12" s="55"/>
      <c r="G12" s="55" t="s">
        <v>149</v>
      </c>
      <c r="H12" s="55" t="s">
        <v>150</v>
      </c>
      <c r="I12" s="55" t="s">
        <v>151</v>
      </c>
      <c r="J12" s="55"/>
      <c r="K12" s="55"/>
      <c r="L12" s="55" t="s">
        <v>150</v>
      </c>
      <c r="M12" s="55"/>
      <c r="N12" s="55"/>
      <c r="O12" s="55" t="s">
        <v>152</v>
      </c>
      <c r="P12" s="56"/>
      <c r="Q12" s="56"/>
    </row>
    <row r="13" spans="1:256" ht="24" customHeight="1">
      <c r="A13" s="238"/>
      <c r="B13" s="233"/>
      <c r="C13" s="53" t="s">
        <v>21</v>
      </c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256" ht="96" customHeight="1">
      <c r="A14" s="238" t="s">
        <v>9</v>
      </c>
      <c r="B14" s="233" t="s">
        <v>87</v>
      </c>
      <c r="C14" s="53" t="s">
        <v>20</v>
      </c>
      <c r="D14" s="55"/>
      <c r="E14" s="56"/>
      <c r="F14" s="61" t="s">
        <v>239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256" ht="39" customHeight="1">
      <c r="A15" s="238"/>
      <c r="B15" s="233"/>
      <c r="C15" s="53" t="s">
        <v>21</v>
      </c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256">
      <c r="A16" s="32" t="s">
        <v>88</v>
      </c>
      <c r="B16" s="62"/>
      <c r="C16" s="62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/>
      <c r="AI16" s="234"/>
      <c r="AJ16" s="234"/>
      <c r="AK16" s="234"/>
      <c r="AZ16" s="234"/>
      <c r="BA16" s="234"/>
      <c r="BB16" s="234"/>
      <c r="BQ16" s="234"/>
      <c r="BR16" s="234"/>
      <c r="BS16" s="234"/>
      <c r="CH16" s="234"/>
      <c r="CI16" s="234"/>
      <c r="CJ16" s="234"/>
      <c r="CY16" s="234"/>
      <c r="CZ16" s="234"/>
      <c r="DA16" s="234"/>
      <c r="DP16" s="234"/>
      <c r="DQ16" s="234"/>
      <c r="DR16" s="234"/>
      <c r="EG16" s="234"/>
      <c r="EH16" s="234"/>
      <c r="EI16" s="234"/>
      <c r="EX16" s="234"/>
      <c r="EY16" s="234"/>
      <c r="EZ16" s="234"/>
      <c r="FO16" s="234"/>
      <c r="FP16" s="234"/>
      <c r="FQ16" s="234"/>
      <c r="GF16" s="234"/>
      <c r="GG16" s="234"/>
      <c r="GH16" s="234"/>
      <c r="GW16" s="234"/>
      <c r="GX16" s="234"/>
      <c r="GY16" s="234"/>
      <c r="HN16" s="234"/>
      <c r="HO16" s="234"/>
      <c r="HP16" s="234"/>
      <c r="IE16" s="234"/>
      <c r="IF16" s="234"/>
      <c r="IG16" s="234"/>
      <c r="IV16" s="234"/>
    </row>
    <row r="17" spans="1:17" ht="320.25" customHeight="1">
      <c r="A17" s="238" t="s">
        <v>6</v>
      </c>
      <c r="B17" s="233" t="s">
        <v>89</v>
      </c>
      <c r="C17" s="53" t="s">
        <v>20</v>
      </c>
      <c r="D17" s="63" t="s">
        <v>157</v>
      </c>
      <c r="E17" s="63" t="s">
        <v>158</v>
      </c>
      <c r="F17" s="63" t="s">
        <v>159</v>
      </c>
      <c r="G17" s="63" t="s">
        <v>160</v>
      </c>
      <c r="H17" s="63" t="s">
        <v>161</v>
      </c>
      <c r="I17" s="56"/>
      <c r="J17" s="56"/>
      <c r="K17" s="56"/>
      <c r="L17" s="56"/>
      <c r="M17" s="56"/>
      <c r="N17" s="56"/>
      <c r="O17" s="56"/>
      <c r="P17" s="56"/>
      <c r="Q17" s="56"/>
    </row>
    <row r="18" spans="1:17" ht="39.9" customHeight="1">
      <c r="A18" s="238"/>
      <c r="B18" s="233"/>
      <c r="C18" s="53" t="s">
        <v>21</v>
      </c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ht="194.25" customHeight="1">
      <c r="A19" s="238" t="s">
        <v>7</v>
      </c>
      <c r="B19" s="233" t="s">
        <v>225</v>
      </c>
      <c r="C19" s="53" t="s">
        <v>20</v>
      </c>
      <c r="D19" s="57" t="s">
        <v>240</v>
      </c>
      <c r="E19" s="57" t="s">
        <v>241</v>
      </c>
      <c r="F19" s="64" t="s">
        <v>170</v>
      </c>
      <c r="G19" s="57" t="s">
        <v>171</v>
      </c>
      <c r="H19" s="65"/>
      <c r="I19" s="65"/>
      <c r="J19" s="65"/>
      <c r="K19" s="57"/>
      <c r="L19" s="57"/>
      <c r="M19" s="57"/>
      <c r="N19" s="57"/>
      <c r="O19" s="57"/>
      <c r="P19" s="57" t="s">
        <v>172</v>
      </c>
      <c r="Q19" s="56"/>
    </row>
    <row r="20" spans="1:17" ht="39.9" customHeight="1">
      <c r="A20" s="238"/>
      <c r="B20" s="233"/>
      <c r="C20" s="53" t="s">
        <v>21</v>
      </c>
      <c r="D20" s="5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7" ht="211.5" customHeight="1">
      <c r="A21" s="238" t="s">
        <v>8</v>
      </c>
      <c r="B21" s="233" t="s">
        <v>228</v>
      </c>
      <c r="C21" s="53" t="s">
        <v>20</v>
      </c>
      <c r="D21" s="66" t="s">
        <v>242</v>
      </c>
      <c r="E21" s="66" t="s">
        <v>173</v>
      </c>
      <c r="F21" s="66" t="s">
        <v>170</v>
      </c>
      <c r="G21" s="67" t="s">
        <v>174</v>
      </c>
      <c r="H21" s="67" t="s">
        <v>174</v>
      </c>
      <c r="I21" s="66" t="s">
        <v>174</v>
      </c>
      <c r="J21" s="66" t="s">
        <v>174</v>
      </c>
      <c r="K21" s="66" t="s">
        <v>174</v>
      </c>
      <c r="L21" s="66" t="s">
        <v>174</v>
      </c>
      <c r="M21" s="66" t="s">
        <v>174</v>
      </c>
      <c r="N21" s="66" t="s">
        <v>175</v>
      </c>
      <c r="O21" s="66" t="s">
        <v>176</v>
      </c>
      <c r="P21" s="57" t="s">
        <v>177</v>
      </c>
      <c r="Q21" s="56"/>
    </row>
    <row r="22" spans="1:17" ht="31.5" customHeight="1">
      <c r="A22" s="238"/>
      <c r="B22" s="233"/>
      <c r="C22" s="53" t="s">
        <v>21</v>
      </c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s="69" customFormat="1" ht="223.5" customHeight="1">
      <c r="A23" s="243" t="s">
        <v>14</v>
      </c>
      <c r="B23" s="239" t="s">
        <v>229</v>
      </c>
      <c r="C23" s="68" t="s">
        <v>20</v>
      </c>
      <c r="D23" s="57" t="str">
        <f>$D$19</f>
        <v>подготовка конкурсной документации</v>
      </c>
      <c r="E23" s="57" t="s">
        <v>243</v>
      </c>
      <c r="F23" s="64" t="s">
        <v>170</v>
      </c>
      <c r="G23" s="57" t="s">
        <v>178</v>
      </c>
      <c r="H23" s="57" t="s">
        <v>179</v>
      </c>
      <c r="I23" s="57" t="s">
        <v>134</v>
      </c>
      <c r="J23" s="57"/>
      <c r="K23" s="57" t="s">
        <v>180</v>
      </c>
      <c r="L23" s="57"/>
      <c r="M23" s="65"/>
      <c r="N23" s="65"/>
      <c r="O23" s="65"/>
      <c r="P23" s="57" t="s">
        <v>181</v>
      </c>
      <c r="Q23" s="65"/>
    </row>
    <row r="24" spans="1:17" s="69" customFormat="1" ht="39.9" customHeight="1">
      <c r="A24" s="244"/>
      <c r="B24" s="239"/>
      <c r="C24" s="68" t="s">
        <v>21</v>
      </c>
      <c r="D24" s="57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1:17" s="69" customFormat="1" ht="104.25" customHeight="1">
      <c r="A25" s="242" t="s">
        <v>15</v>
      </c>
      <c r="B25" s="239" t="s">
        <v>230</v>
      </c>
      <c r="C25" s="68" t="s">
        <v>20</v>
      </c>
      <c r="D25" s="70"/>
      <c r="E25" s="57" t="str">
        <f>$D$19</f>
        <v>подготовка конкурсной документации</v>
      </c>
      <c r="F25" s="64" t="s">
        <v>170</v>
      </c>
      <c r="G25" s="57" t="s">
        <v>182</v>
      </c>
      <c r="H25" s="57" t="str">
        <f>$D$19</f>
        <v>подготовка конкурсной документации</v>
      </c>
      <c r="I25" s="64" t="s">
        <v>170</v>
      </c>
      <c r="J25" s="57" t="s">
        <v>182</v>
      </c>
      <c r="K25" s="65"/>
      <c r="L25" s="65"/>
      <c r="M25" s="65"/>
      <c r="N25" s="65"/>
      <c r="O25" s="65"/>
      <c r="P25" s="66" t="s">
        <v>183</v>
      </c>
      <c r="Q25" s="65"/>
    </row>
    <row r="26" spans="1:17" s="69" customFormat="1" ht="39.9" customHeight="1">
      <c r="A26" s="242"/>
      <c r="B26" s="239"/>
      <c r="C26" s="68" t="s">
        <v>21</v>
      </c>
      <c r="D26" s="57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7">
      <c r="A27" s="32" t="s">
        <v>90</v>
      </c>
      <c r="B27" s="71"/>
      <c r="C27" s="71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201.75" customHeight="1">
      <c r="A28" s="53" t="s">
        <v>16</v>
      </c>
      <c r="B28" s="54" t="s">
        <v>231</v>
      </c>
      <c r="C28" s="53" t="s">
        <v>20</v>
      </c>
      <c r="D28" s="55" t="s">
        <v>138</v>
      </c>
      <c r="E28" s="55" t="s">
        <v>138</v>
      </c>
      <c r="F28" s="55" t="s">
        <v>138</v>
      </c>
      <c r="G28" s="55" t="s">
        <v>139</v>
      </c>
      <c r="H28" s="55" t="s">
        <v>139</v>
      </c>
      <c r="I28" s="55" t="s">
        <v>139</v>
      </c>
      <c r="J28" s="55" t="s">
        <v>140</v>
      </c>
      <c r="K28" s="55" t="s">
        <v>140</v>
      </c>
      <c r="L28" s="55" t="s">
        <v>140</v>
      </c>
      <c r="M28" s="55" t="s">
        <v>141</v>
      </c>
      <c r="N28" s="55" t="s">
        <v>141</v>
      </c>
      <c r="O28" s="56"/>
      <c r="P28" s="56"/>
      <c r="Q28" s="56"/>
    </row>
    <row r="29" spans="1:17" ht="39.9" customHeight="1">
      <c r="A29" s="53"/>
      <c r="B29" s="54"/>
      <c r="C29" s="53" t="s">
        <v>21</v>
      </c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>
      <c r="A30" s="33" t="s">
        <v>91</v>
      </c>
      <c r="B30" s="72"/>
      <c r="C30" s="73"/>
      <c r="D30" s="74"/>
      <c r="E30" s="75"/>
      <c r="F30" s="75"/>
      <c r="G30" s="76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1:17" ht="241.5" customHeight="1">
      <c r="A31" s="238" t="s">
        <v>93</v>
      </c>
      <c r="B31" s="233" t="s">
        <v>92</v>
      </c>
      <c r="C31" s="53" t="s">
        <v>20</v>
      </c>
      <c r="D31" s="55" t="s">
        <v>211</v>
      </c>
      <c r="E31" s="55" t="s">
        <v>212</v>
      </c>
      <c r="F31" s="55" t="s">
        <v>213</v>
      </c>
      <c r="G31" s="55" t="s">
        <v>213</v>
      </c>
      <c r="H31" s="55" t="s">
        <v>140</v>
      </c>
      <c r="I31" s="55" t="s">
        <v>141</v>
      </c>
      <c r="J31" s="55" t="s">
        <v>141</v>
      </c>
      <c r="K31" s="55" t="s">
        <v>141</v>
      </c>
      <c r="L31" s="55" t="s">
        <v>141</v>
      </c>
      <c r="M31" s="55" t="s">
        <v>214</v>
      </c>
      <c r="N31" s="55" t="s">
        <v>214</v>
      </c>
      <c r="O31" s="55" t="s">
        <v>214</v>
      </c>
      <c r="P31" s="56"/>
      <c r="Q31" s="56"/>
    </row>
    <row r="32" spans="1:17" ht="45.75" customHeight="1">
      <c r="A32" s="238"/>
      <c r="B32" s="233"/>
      <c r="C32" s="53" t="s">
        <v>21</v>
      </c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>
      <c r="A33" s="32" t="s">
        <v>94</v>
      </c>
      <c r="B33" s="54"/>
      <c r="C33" s="53"/>
      <c r="D33" s="55"/>
      <c r="E33" s="56"/>
      <c r="F33" s="56"/>
      <c r="G33" s="56"/>
      <c r="H33" s="58"/>
      <c r="I33" s="77"/>
      <c r="J33" s="77"/>
      <c r="K33" s="77"/>
      <c r="L33" s="77"/>
      <c r="M33" s="77"/>
      <c r="N33" s="77"/>
      <c r="O33" s="77"/>
      <c r="P33" s="77"/>
      <c r="Q33" s="77"/>
    </row>
    <row r="34" spans="1:17" ht="30.75" customHeight="1">
      <c r="A34" s="238" t="s">
        <v>95</v>
      </c>
      <c r="B34" s="233" t="s">
        <v>96</v>
      </c>
      <c r="C34" s="53" t="s">
        <v>20</v>
      </c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</row>
    <row r="35" spans="1:17" ht="30.75" customHeight="1">
      <c r="A35" s="238"/>
      <c r="B35" s="233"/>
      <c r="C35" s="53" t="s">
        <v>21</v>
      </c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</row>
    <row r="36" spans="1:17" ht="39.9" customHeight="1">
      <c r="A36" s="247" t="s">
        <v>97</v>
      </c>
      <c r="B36" s="240" t="s">
        <v>128</v>
      </c>
      <c r="C36" s="53" t="s">
        <v>20</v>
      </c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</row>
    <row r="37" spans="1:17" ht="39.9" customHeight="1">
      <c r="A37" s="248"/>
      <c r="B37" s="241"/>
      <c r="C37" s="53" t="s">
        <v>21</v>
      </c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1:17">
      <c r="A38" s="34" t="s">
        <v>98</v>
      </c>
      <c r="B38" s="78"/>
      <c r="C38" s="79"/>
      <c r="D38" s="80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7" ht="238.5" customHeight="1">
      <c r="A39" s="238" t="s">
        <v>99</v>
      </c>
      <c r="B39" s="233" t="s">
        <v>226</v>
      </c>
      <c r="C39" s="53" t="s">
        <v>20</v>
      </c>
      <c r="D39" s="92"/>
      <c r="E39" s="92" t="s">
        <v>245</v>
      </c>
      <c r="F39" s="92" t="s">
        <v>244</v>
      </c>
      <c r="G39" s="92" t="s">
        <v>233</v>
      </c>
      <c r="H39" s="235" t="s">
        <v>246</v>
      </c>
      <c r="I39" s="236"/>
      <c r="J39" s="236"/>
      <c r="K39" s="236"/>
      <c r="L39" s="236"/>
      <c r="M39" s="236"/>
      <c r="N39" s="236"/>
      <c r="O39" s="237"/>
      <c r="P39" s="55" t="s">
        <v>188</v>
      </c>
      <c r="Q39" s="56"/>
    </row>
    <row r="40" spans="1:17" ht="39.9" customHeight="1">
      <c r="A40" s="238" t="s">
        <v>10</v>
      </c>
      <c r="B40" s="233" t="s">
        <v>11</v>
      </c>
      <c r="C40" s="53" t="s">
        <v>21</v>
      </c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</row>
    <row r="41" spans="1:17" ht="194.25" customHeight="1">
      <c r="A41" s="238" t="s">
        <v>100</v>
      </c>
      <c r="B41" s="233" t="s">
        <v>101</v>
      </c>
      <c r="C41" s="53" t="s">
        <v>20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82" t="s">
        <v>153</v>
      </c>
      <c r="Q41" s="56"/>
    </row>
    <row r="42" spans="1:17" ht="39.9" customHeight="1">
      <c r="A42" s="238"/>
      <c r="B42" s="233"/>
      <c r="C42" s="53" t="s">
        <v>21</v>
      </c>
      <c r="D42" s="55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</row>
    <row r="43" spans="1:17" ht="186" customHeight="1">
      <c r="A43" s="238" t="s">
        <v>102</v>
      </c>
      <c r="B43" s="233" t="s">
        <v>103</v>
      </c>
      <c r="C43" s="53" t="s">
        <v>20</v>
      </c>
      <c r="D43" s="57" t="s">
        <v>199</v>
      </c>
      <c r="E43" s="57" t="s">
        <v>200</v>
      </c>
      <c r="F43" s="57" t="s">
        <v>203</v>
      </c>
      <c r="G43" s="230" t="s">
        <v>191</v>
      </c>
      <c r="H43" s="231"/>
      <c r="I43" s="231"/>
      <c r="J43" s="231"/>
      <c r="K43" s="231"/>
      <c r="L43" s="231"/>
      <c r="M43" s="231"/>
      <c r="N43" s="231"/>
      <c r="O43" s="232"/>
      <c r="P43" s="56"/>
      <c r="Q43" s="56"/>
    </row>
    <row r="44" spans="1:17" ht="39.9" customHeight="1">
      <c r="A44" s="238"/>
      <c r="B44" s="233"/>
      <c r="C44" s="53" t="s">
        <v>21</v>
      </c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</row>
    <row r="45" spans="1:17" ht="278.25" customHeight="1">
      <c r="A45" s="238" t="s">
        <v>104</v>
      </c>
      <c r="B45" s="233" t="s">
        <v>105</v>
      </c>
      <c r="C45" s="53" t="s">
        <v>20</v>
      </c>
      <c r="D45" s="83" t="s">
        <v>189</v>
      </c>
      <c r="E45" s="83" t="s">
        <v>190</v>
      </c>
      <c r="F45" s="83" t="s">
        <v>191</v>
      </c>
      <c r="G45" s="83" t="s">
        <v>191</v>
      </c>
      <c r="H45" s="83" t="s">
        <v>192</v>
      </c>
      <c r="I45" s="83" t="s">
        <v>191</v>
      </c>
      <c r="J45" s="83" t="s">
        <v>191</v>
      </c>
      <c r="K45" s="83" t="s">
        <v>193</v>
      </c>
      <c r="L45" s="83" t="s">
        <v>191</v>
      </c>
      <c r="M45" s="83" t="s">
        <v>194</v>
      </c>
      <c r="N45" s="83" t="s">
        <v>195</v>
      </c>
      <c r="O45" s="83" t="s">
        <v>196</v>
      </c>
      <c r="P45" s="83" t="s">
        <v>197</v>
      </c>
      <c r="Q45" s="56"/>
    </row>
    <row r="46" spans="1:17" ht="39.9" customHeight="1">
      <c r="A46" s="238" t="s">
        <v>12</v>
      </c>
      <c r="B46" s="233" t="s">
        <v>13</v>
      </c>
      <c r="C46" s="53" t="s">
        <v>21</v>
      </c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spans="1:17" ht="39.9" customHeight="1">
      <c r="A47" s="245" t="s">
        <v>107</v>
      </c>
      <c r="B47" s="240" t="s">
        <v>106</v>
      </c>
      <c r="C47" s="53" t="s">
        <v>20</v>
      </c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</row>
    <row r="48" spans="1:17" ht="39.9" customHeight="1">
      <c r="A48" s="246"/>
      <c r="B48" s="241"/>
      <c r="C48" s="53" t="s">
        <v>21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</row>
    <row r="49" spans="1:17" ht="129.75" customHeight="1">
      <c r="A49" s="245" t="s">
        <v>108</v>
      </c>
      <c r="B49" s="240" t="s">
        <v>109</v>
      </c>
      <c r="C49" s="84" t="s">
        <v>20</v>
      </c>
      <c r="D49" s="31" t="s">
        <v>247</v>
      </c>
      <c r="E49" s="31" t="s">
        <v>247</v>
      </c>
      <c r="F49" s="31" t="s">
        <v>247</v>
      </c>
      <c r="G49" s="31" t="s">
        <v>248</v>
      </c>
      <c r="H49" s="31" t="s">
        <v>249</v>
      </c>
      <c r="I49" s="94" t="s">
        <v>250</v>
      </c>
      <c r="J49" s="31" t="s">
        <v>251</v>
      </c>
      <c r="K49" s="31" t="s">
        <v>247</v>
      </c>
      <c r="L49" s="31" t="s">
        <v>252</v>
      </c>
      <c r="M49" s="31" t="s">
        <v>247</v>
      </c>
      <c r="N49" s="94" t="s">
        <v>253</v>
      </c>
      <c r="O49" s="31" t="s">
        <v>247</v>
      </c>
      <c r="P49" s="85"/>
      <c r="Q49" s="85"/>
    </row>
    <row r="50" spans="1:17" ht="39.9" customHeight="1">
      <c r="A50" s="246"/>
      <c r="B50" s="241"/>
      <c r="C50" s="53" t="s">
        <v>21</v>
      </c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</row>
    <row r="51" spans="1:17" s="69" customFormat="1" ht="391.5" customHeight="1">
      <c r="A51" s="238" t="s">
        <v>110</v>
      </c>
      <c r="B51" s="233" t="s">
        <v>111</v>
      </c>
      <c r="C51" s="68" t="s">
        <v>20</v>
      </c>
      <c r="D51" s="57" t="s">
        <v>130</v>
      </c>
      <c r="E51" s="57" t="s">
        <v>131</v>
      </c>
      <c r="F51" s="57" t="s">
        <v>132</v>
      </c>
      <c r="G51" s="57" t="s">
        <v>133</v>
      </c>
      <c r="H51" s="57" t="s">
        <v>134</v>
      </c>
      <c r="I51" s="57" t="s">
        <v>135</v>
      </c>
      <c r="J51" s="57" t="s">
        <v>135</v>
      </c>
      <c r="K51" s="57" t="s">
        <v>135</v>
      </c>
      <c r="L51" s="57" t="s">
        <v>136</v>
      </c>
      <c r="M51" s="65"/>
      <c r="N51" s="65"/>
      <c r="O51" s="65"/>
      <c r="P51" s="57" t="s">
        <v>137</v>
      </c>
      <c r="Q51" s="65"/>
    </row>
    <row r="52" spans="1:17" ht="39.9" customHeight="1">
      <c r="A52" s="238"/>
      <c r="B52" s="233"/>
      <c r="C52" s="53" t="s">
        <v>21</v>
      </c>
      <c r="D52" s="86"/>
      <c r="E52" s="85"/>
      <c r="F52" s="85"/>
      <c r="G52" s="85"/>
      <c r="H52" s="85"/>
      <c r="I52" s="85"/>
      <c r="J52" s="85"/>
      <c r="K52" s="85"/>
      <c r="L52" s="85"/>
      <c r="M52" s="85"/>
      <c r="N52" s="56"/>
      <c r="O52" s="56"/>
      <c r="P52" s="56"/>
      <c r="Q52" s="56"/>
    </row>
    <row r="53" spans="1:17" ht="75.75" customHeight="1">
      <c r="A53" s="238" t="s">
        <v>113</v>
      </c>
      <c r="B53" s="233" t="s">
        <v>112</v>
      </c>
      <c r="C53" s="53" t="s">
        <v>20</v>
      </c>
      <c r="D53" s="83" t="s">
        <v>142</v>
      </c>
      <c r="E53" s="83" t="s">
        <v>142</v>
      </c>
      <c r="F53" s="83" t="s">
        <v>142</v>
      </c>
      <c r="G53" s="83" t="s">
        <v>147</v>
      </c>
      <c r="H53" s="83" t="s">
        <v>143</v>
      </c>
      <c r="I53" s="83" t="s">
        <v>201</v>
      </c>
      <c r="J53" s="83" t="s">
        <v>144</v>
      </c>
      <c r="K53" s="83" t="s">
        <v>145</v>
      </c>
      <c r="L53" s="83" t="s">
        <v>146</v>
      </c>
      <c r="M53" s="83"/>
      <c r="N53" s="81"/>
      <c r="O53" s="55"/>
      <c r="P53" s="55"/>
      <c r="Q53" s="55"/>
    </row>
    <row r="54" spans="1:17" ht="31.5" customHeight="1">
      <c r="A54" s="238"/>
      <c r="B54" s="233"/>
      <c r="C54" s="53" t="s">
        <v>21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55"/>
      <c r="O54" s="55"/>
      <c r="P54" s="55"/>
      <c r="Q54" s="55"/>
    </row>
    <row r="55" spans="1:17" ht="52.5" customHeight="1">
      <c r="A55" s="238" t="s">
        <v>114</v>
      </c>
      <c r="B55" s="233" t="s">
        <v>115</v>
      </c>
      <c r="C55" s="53" t="s">
        <v>20</v>
      </c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</row>
    <row r="56" spans="1:17" ht="52.5" customHeight="1">
      <c r="A56" s="238"/>
      <c r="B56" s="233"/>
      <c r="C56" s="53" t="s">
        <v>21</v>
      </c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</row>
    <row r="57" spans="1:17" ht="409.5" customHeight="1">
      <c r="A57" s="238" t="s">
        <v>116</v>
      </c>
      <c r="B57" s="233" t="s">
        <v>117</v>
      </c>
      <c r="C57" s="53" t="s">
        <v>20</v>
      </c>
      <c r="D57" s="93" t="s">
        <v>234</v>
      </c>
      <c r="E57" s="92"/>
      <c r="F57" s="92" t="s">
        <v>235</v>
      </c>
      <c r="G57" s="254" t="s">
        <v>232</v>
      </c>
      <c r="H57" s="254"/>
      <c r="I57" s="92" t="s">
        <v>236</v>
      </c>
      <c r="J57" s="92" t="s">
        <v>237</v>
      </c>
      <c r="K57" s="251" t="s">
        <v>238</v>
      </c>
      <c r="L57" s="252"/>
      <c r="M57" s="252"/>
      <c r="N57" s="252"/>
      <c r="O57" s="253"/>
      <c r="P57" s="88" t="s">
        <v>198</v>
      </c>
      <c r="Q57" s="56"/>
    </row>
    <row r="58" spans="1:17" ht="39.9" customHeight="1">
      <c r="A58" s="238"/>
      <c r="B58" s="233"/>
      <c r="C58" s="53" t="s">
        <v>21</v>
      </c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</row>
    <row r="59" spans="1:17" s="69" customFormat="1" ht="183.75" customHeight="1">
      <c r="A59" s="243" t="s">
        <v>119</v>
      </c>
      <c r="B59" s="243" t="s">
        <v>118</v>
      </c>
      <c r="C59" s="243" t="s">
        <v>20</v>
      </c>
      <c r="D59" s="57"/>
      <c r="E59" s="57" t="s">
        <v>166</v>
      </c>
      <c r="F59" s="57" t="s">
        <v>167</v>
      </c>
      <c r="G59" s="89" t="s">
        <v>168</v>
      </c>
      <c r="H59" s="89" t="s">
        <v>168</v>
      </c>
      <c r="I59" s="89" t="s">
        <v>168</v>
      </c>
      <c r="J59" s="89" t="s">
        <v>168</v>
      </c>
      <c r="K59" s="89" t="s">
        <v>168</v>
      </c>
      <c r="L59" s="89" t="s">
        <v>168</v>
      </c>
      <c r="M59" s="89" t="s">
        <v>168</v>
      </c>
      <c r="N59" s="89" t="s">
        <v>168</v>
      </c>
      <c r="O59" s="89" t="s">
        <v>169</v>
      </c>
      <c r="P59" s="65"/>
      <c r="Q59" s="65"/>
    </row>
    <row r="60" spans="1:17" s="69" customFormat="1" ht="150" customHeight="1">
      <c r="A60" s="249"/>
      <c r="B60" s="249"/>
      <c r="C60" s="249"/>
      <c r="D60" s="57" t="s">
        <v>162</v>
      </c>
      <c r="E60" s="57" t="s">
        <v>162</v>
      </c>
      <c r="F60" s="57" t="s">
        <v>162</v>
      </c>
      <c r="G60" s="57" t="s">
        <v>162</v>
      </c>
      <c r="H60" s="57" t="s">
        <v>162</v>
      </c>
      <c r="I60" s="57" t="s">
        <v>162</v>
      </c>
      <c r="J60" s="57" t="s">
        <v>162</v>
      </c>
      <c r="K60" s="57" t="s">
        <v>162</v>
      </c>
      <c r="L60" s="57" t="s">
        <v>162</v>
      </c>
      <c r="M60" s="57" t="s">
        <v>162</v>
      </c>
      <c r="N60" s="57" t="s">
        <v>162</v>
      </c>
      <c r="O60" s="57" t="s">
        <v>162</v>
      </c>
      <c r="P60" s="65"/>
      <c r="Q60" s="65"/>
    </row>
    <row r="61" spans="1:17" s="69" customFormat="1" ht="316.5" customHeight="1">
      <c r="A61" s="249"/>
      <c r="B61" s="249"/>
      <c r="C61" s="244"/>
      <c r="D61" s="57" t="s">
        <v>163</v>
      </c>
      <c r="E61" s="57" t="s">
        <v>164</v>
      </c>
      <c r="F61" s="57" t="s">
        <v>165</v>
      </c>
      <c r="G61" s="57" t="s">
        <v>165</v>
      </c>
      <c r="H61" s="57" t="s">
        <v>165</v>
      </c>
      <c r="I61" s="57" t="s">
        <v>165</v>
      </c>
      <c r="J61" s="57" t="s">
        <v>165</v>
      </c>
      <c r="K61" s="57" t="s">
        <v>165</v>
      </c>
      <c r="L61" s="57" t="s">
        <v>165</v>
      </c>
      <c r="M61" s="57" t="s">
        <v>165</v>
      </c>
      <c r="N61" s="57" t="s">
        <v>165</v>
      </c>
      <c r="O61" s="57" t="s">
        <v>165</v>
      </c>
      <c r="P61" s="65"/>
      <c r="Q61" s="65"/>
    </row>
    <row r="62" spans="1:17" s="69" customFormat="1" ht="39.9" customHeight="1">
      <c r="A62" s="244"/>
      <c r="B62" s="244"/>
      <c r="C62" s="68" t="s">
        <v>21</v>
      </c>
      <c r="D62" s="57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ht="39.9" customHeight="1">
      <c r="A63" s="238" t="s">
        <v>120</v>
      </c>
      <c r="B63" s="233" t="s">
        <v>121</v>
      </c>
      <c r="C63" s="53" t="s">
        <v>20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</row>
    <row r="64" spans="1:17" ht="39.9" customHeight="1">
      <c r="A64" s="238"/>
      <c r="B64" s="233"/>
      <c r="C64" s="53" t="s">
        <v>21</v>
      </c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</row>
    <row r="65" spans="1:20" s="69" customFormat="1" ht="154.5" customHeight="1">
      <c r="A65" s="242" t="s">
        <v>122</v>
      </c>
      <c r="B65" s="239" t="s">
        <v>123</v>
      </c>
      <c r="C65" s="68" t="s">
        <v>20</v>
      </c>
      <c r="D65" s="66"/>
      <c r="E65" s="66"/>
      <c r="F65" s="66" t="s">
        <v>184</v>
      </c>
      <c r="G65" s="66" t="s">
        <v>170</v>
      </c>
      <c r="H65" s="66" t="s">
        <v>185</v>
      </c>
      <c r="I65" s="66"/>
      <c r="J65" s="66" t="s">
        <v>185</v>
      </c>
      <c r="K65" s="66"/>
      <c r="L65" s="66"/>
      <c r="M65" s="66" t="s">
        <v>185</v>
      </c>
      <c r="N65" s="66"/>
      <c r="O65" s="66" t="s">
        <v>186</v>
      </c>
      <c r="P65" s="66" t="s">
        <v>187</v>
      </c>
      <c r="Q65" s="65"/>
    </row>
    <row r="66" spans="1:20" s="69" customFormat="1" ht="39.9" customHeight="1">
      <c r="A66" s="242"/>
      <c r="B66" s="239"/>
      <c r="C66" s="68" t="s">
        <v>21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1:20" ht="39.9" customHeight="1">
      <c r="A67" s="238" t="s">
        <v>124</v>
      </c>
      <c r="B67" s="233" t="s">
        <v>125</v>
      </c>
      <c r="C67" s="53" t="s">
        <v>20</v>
      </c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</row>
    <row r="68" spans="1:20" ht="39.9" customHeight="1">
      <c r="A68" s="238"/>
      <c r="B68" s="233"/>
      <c r="C68" s="53" t="s">
        <v>21</v>
      </c>
      <c r="D68" s="55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</row>
    <row r="69" spans="1:20" ht="147" customHeight="1">
      <c r="A69" s="245" t="s">
        <v>126</v>
      </c>
      <c r="B69" s="240" t="s">
        <v>127</v>
      </c>
      <c r="C69" s="53" t="s">
        <v>20</v>
      </c>
      <c r="D69" s="55"/>
      <c r="E69" s="90" t="s">
        <v>154</v>
      </c>
      <c r="F69" s="90" t="s">
        <v>155</v>
      </c>
      <c r="G69" s="56"/>
      <c r="H69" s="56"/>
      <c r="I69" s="56"/>
      <c r="J69" s="56"/>
      <c r="K69" s="56"/>
      <c r="L69" s="56"/>
      <c r="M69" s="56"/>
      <c r="N69" s="56"/>
      <c r="O69" s="90" t="s">
        <v>156</v>
      </c>
      <c r="P69" s="56"/>
      <c r="Q69" s="56"/>
    </row>
    <row r="70" spans="1:20" ht="39.9" customHeight="1">
      <c r="A70" s="246"/>
      <c r="B70" s="241"/>
      <c r="C70" s="53" t="s">
        <v>21</v>
      </c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</row>
    <row r="71" spans="1:20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</row>
    <row r="73" spans="1:20">
      <c r="B73" s="228" t="s">
        <v>254</v>
      </c>
      <c r="C73" s="228"/>
      <c r="D73" s="228"/>
      <c r="E73" s="228"/>
      <c r="F73" s="228"/>
      <c r="G73" s="228"/>
      <c r="H73" s="228"/>
      <c r="I73" s="228"/>
      <c r="J73" s="228"/>
      <c r="K73" s="228"/>
      <c r="L73" s="228"/>
      <c r="M73" s="228"/>
      <c r="N73" s="228"/>
      <c r="O73" s="228"/>
      <c r="P73" s="228"/>
      <c r="Q73" s="228"/>
      <c r="R73" s="228"/>
      <c r="S73" s="228"/>
      <c r="T73" s="228"/>
    </row>
    <row r="74" spans="1:20" ht="13.8">
      <c r="B74" s="38"/>
      <c r="C74" s="39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13.8">
      <c r="B75" s="38"/>
      <c r="C75" s="39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1:20" ht="13.8">
      <c r="B76" s="38"/>
      <c r="C76" s="39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3.8">
      <c r="B77" s="38"/>
      <c r="C77" s="39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1:20" ht="13.8">
      <c r="B78" s="41" t="s">
        <v>46</v>
      </c>
      <c r="C78" s="42"/>
      <c r="D78" s="43"/>
      <c r="E78" s="43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 ht="58.5" customHeight="1">
      <c r="B79" s="229" t="s">
        <v>215</v>
      </c>
      <c r="C79" s="229"/>
      <c r="D79" s="229"/>
      <c r="E79" s="229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</sheetData>
  <mergeCells count="79">
    <mergeCell ref="A67:A68"/>
    <mergeCell ref="A5:A7"/>
    <mergeCell ref="M8:O8"/>
    <mergeCell ref="C59:C61"/>
    <mergeCell ref="B19:B20"/>
    <mergeCell ref="B8:B9"/>
    <mergeCell ref="A10:A11"/>
    <mergeCell ref="B12:B13"/>
    <mergeCell ref="A59:A62"/>
    <mergeCell ref="B63:B64"/>
    <mergeCell ref="A65:A66"/>
    <mergeCell ref="B65:B66"/>
    <mergeCell ref="G57:H57"/>
    <mergeCell ref="K57:O57"/>
    <mergeCell ref="B5:B7"/>
    <mergeCell ref="A8:A9"/>
    <mergeCell ref="A69:A70"/>
    <mergeCell ref="B3:C3"/>
    <mergeCell ref="B10:B11"/>
    <mergeCell ref="B17:B18"/>
    <mergeCell ref="B14:B15"/>
    <mergeCell ref="A19:A20"/>
    <mergeCell ref="B69:B70"/>
    <mergeCell ref="B55:B56"/>
    <mergeCell ref="A53:A54"/>
    <mergeCell ref="B53:B54"/>
    <mergeCell ref="A12:A13"/>
    <mergeCell ref="B21:B22"/>
    <mergeCell ref="A14:A15"/>
    <mergeCell ref="A17:A18"/>
    <mergeCell ref="A55:A56"/>
    <mergeCell ref="A57:A58"/>
    <mergeCell ref="A63:A64"/>
    <mergeCell ref="A36:A37"/>
    <mergeCell ref="B51:B52"/>
    <mergeCell ref="B49:B50"/>
    <mergeCell ref="B59:B62"/>
    <mergeCell ref="B57:B58"/>
    <mergeCell ref="B36:B37"/>
    <mergeCell ref="A49:A50"/>
    <mergeCell ref="A51:A52"/>
    <mergeCell ref="DP16:DR16"/>
    <mergeCell ref="CH16:CJ16"/>
    <mergeCell ref="B47:B48"/>
    <mergeCell ref="A41:A42"/>
    <mergeCell ref="B41:B42"/>
    <mergeCell ref="B39:B40"/>
    <mergeCell ref="A25:A26"/>
    <mergeCell ref="A23:A24"/>
    <mergeCell ref="A45:A46"/>
    <mergeCell ref="A47:A48"/>
    <mergeCell ref="B45:B46"/>
    <mergeCell ref="BQ16:BS16"/>
    <mergeCell ref="A21:A22"/>
    <mergeCell ref="A39:A40"/>
    <mergeCell ref="A43:A44"/>
    <mergeCell ref="B34:B35"/>
    <mergeCell ref="A34:A35"/>
    <mergeCell ref="B31:B32"/>
    <mergeCell ref="A31:A32"/>
    <mergeCell ref="B23:B24"/>
    <mergeCell ref="B43:B44"/>
    <mergeCell ref="B25:B26"/>
    <mergeCell ref="B73:T73"/>
    <mergeCell ref="B79:E79"/>
    <mergeCell ref="G43:O43"/>
    <mergeCell ref="B67:B68"/>
    <mergeCell ref="IV16"/>
    <mergeCell ref="EX16:EZ16"/>
    <mergeCell ref="FO16:FQ16"/>
    <mergeCell ref="GF16:GH16"/>
    <mergeCell ref="GW16:GY16"/>
    <mergeCell ref="HN16:HP16"/>
    <mergeCell ref="IE16:IG16"/>
    <mergeCell ref="AI16:AK16"/>
    <mergeCell ref="AZ16:BB16"/>
    <mergeCell ref="EG16:EI16"/>
    <mergeCell ref="CY16:DA16"/>
    <mergeCell ref="H39:O39"/>
  </mergeCells>
  <conditionalFormatting sqref="R5:AN6 R7:AC70">
    <cfRule type="expression" dxfId="0" priority="3">
      <formula>D5&lt;&gt;0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15748031496062992" right="0.15748031496062992" top="0.15748031496062992" bottom="0.15748031496062992" header="0.31496062992125984" footer="0.31496062992125984"/>
  <pageSetup paperSize="9" scale="72" fitToHeight="11" orientation="landscape" r:id="rId1"/>
  <rowBreaks count="1" manualBreakCount="1">
    <brk id="28" max="16383" man="1"/>
  </rowBreaks>
  <colBreaks count="1" manualBreakCount="1"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8"/>
  <sheetViews>
    <sheetView tabSelected="1" view="pageBreakPreview" topLeftCell="A68" zoomScale="90" zoomScaleSheetLayoutView="90" workbookViewId="0">
      <selection activeCell="A8" sqref="A8:S8"/>
    </sheetView>
  </sheetViews>
  <sheetFormatPr defaultColWidth="9.109375" defaultRowHeight="13.2"/>
  <cols>
    <col min="1" max="1" width="8" style="101" customWidth="1"/>
    <col min="2" max="2" width="21.6640625" style="101" customWidth="1"/>
    <col min="3" max="3" width="15.88671875" style="101" customWidth="1"/>
    <col min="4" max="4" width="20.6640625" style="104" customWidth="1"/>
    <col min="5" max="5" width="12.88671875" style="105" customWidth="1"/>
    <col min="6" max="6" width="14.88671875" style="105" customWidth="1"/>
    <col min="7" max="7" width="10.109375" style="105" customWidth="1"/>
    <col min="8" max="8" width="11.5546875" style="101" customWidth="1"/>
    <col min="9" max="9" width="10" style="101" customWidth="1"/>
    <col min="10" max="10" width="9.88671875" style="101" customWidth="1"/>
    <col min="11" max="11" width="11.21875" style="101" customWidth="1"/>
    <col min="12" max="12" width="9.5546875" style="101" customWidth="1"/>
    <col min="13" max="13" width="9.33203125" style="101" customWidth="1"/>
    <col min="14" max="14" width="10.5546875" style="101" customWidth="1"/>
    <col min="15" max="15" width="11" style="101" customWidth="1"/>
    <col min="16" max="16" width="10.21875" style="101" customWidth="1"/>
    <col min="17" max="17" width="10.6640625" style="101" customWidth="1"/>
    <col min="18" max="18" width="10.44140625" style="101" customWidth="1"/>
    <col min="19" max="19" width="8.88671875" style="101" customWidth="1"/>
    <col min="20" max="20" width="26.109375" style="95" customWidth="1"/>
    <col min="21" max="16384" width="9.109375" style="95"/>
  </cols>
  <sheetData>
    <row r="1" spans="1:20" ht="18">
      <c r="T1" s="114" t="s">
        <v>264</v>
      </c>
    </row>
    <row r="2" spans="1:20" s="106" customFormat="1" ht="19.8" customHeight="1">
      <c r="A2" s="291" t="s">
        <v>298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</row>
    <row r="3" spans="1:20" s="96" customFormat="1" ht="17.25" customHeight="1">
      <c r="A3" s="292" t="s">
        <v>284</v>
      </c>
      <c r="B3" s="292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292"/>
      <c r="S3" s="292"/>
      <c r="T3" s="292"/>
    </row>
    <row r="4" spans="1:20" s="97" customFormat="1" ht="24" customHeight="1">
      <c r="A4" s="293" t="s">
        <v>296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</row>
    <row r="5" spans="1:20" s="97" customFormat="1" ht="24" customHeight="1">
      <c r="A5" s="333" t="s">
        <v>297</v>
      </c>
      <c r="B5" s="333"/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3"/>
      <c r="S5" s="333"/>
      <c r="T5" s="333"/>
    </row>
    <row r="6" spans="1:20" s="97" customFormat="1" ht="12.6" customHeight="1">
      <c r="A6" s="294"/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</row>
    <row r="7" spans="1:20" s="97" customFormat="1" ht="24" customHeight="1">
      <c r="A7" s="334" t="s">
        <v>308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4"/>
      <c r="T7" s="334"/>
    </row>
    <row r="8" spans="1:20" s="97" customFormat="1" ht="18.600000000000001" customHeight="1">
      <c r="A8" s="256" t="s">
        <v>275</v>
      </c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7"/>
      <c r="P8" s="257"/>
      <c r="Q8" s="257"/>
      <c r="R8" s="257"/>
      <c r="S8" s="257"/>
      <c r="T8" s="129"/>
    </row>
    <row r="9" spans="1:20" ht="13.8" thickBot="1">
      <c r="A9" s="294"/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  <c r="Q9" s="294"/>
      <c r="R9" s="294"/>
      <c r="S9" s="294"/>
      <c r="T9" s="134" t="s">
        <v>257</v>
      </c>
    </row>
    <row r="10" spans="1:20" ht="15" customHeight="1">
      <c r="A10" s="295" t="s">
        <v>0</v>
      </c>
      <c r="B10" s="297" t="s">
        <v>282</v>
      </c>
      <c r="C10" s="297" t="s">
        <v>259</v>
      </c>
      <c r="D10" s="297" t="s">
        <v>40</v>
      </c>
      <c r="E10" s="300" t="s">
        <v>256</v>
      </c>
      <c r="F10" s="301"/>
      <c r="G10" s="302"/>
      <c r="H10" s="303" t="s">
        <v>255</v>
      </c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5" t="s">
        <v>273</v>
      </c>
    </row>
    <row r="11" spans="1:20" ht="28.5" customHeight="1">
      <c r="A11" s="288"/>
      <c r="B11" s="298"/>
      <c r="C11" s="298"/>
      <c r="D11" s="298"/>
      <c r="E11" s="308" t="s">
        <v>301</v>
      </c>
      <c r="F11" s="308" t="s">
        <v>270</v>
      </c>
      <c r="G11" s="309" t="s">
        <v>19</v>
      </c>
      <c r="H11" s="311" t="s">
        <v>285</v>
      </c>
      <c r="I11" s="312"/>
      <c r="J11" s="313"/>
      <c r="K11" s="314" t="s">
        <v>286</v>
      </c>
      <c r="L11" s="315"/>
      <c r="M11" s="316"/>
      <c r="N11" s="314" t="s">
        <v>287</v>
      </c>
      <c r="O11" s="315"/>
      <c r="P11" s="316"/>
      <c r="Q11" s="314" t="s">
        <v>288</v>
      </c>
      <c r="R11" s="315"/>
      <c r="S11" s="316"/>
      <c r="T11" s="306"/>
    </row>
    <row r="12" spans="1:20" ht="40.950000000000003" customHeight="1">
      <c r="A12" s="296"/>
      <c r="B12" s="299"/>
      <c r="C12" s="299"/>
      <c r="D12" s="299"/>
      <c r="E12" s="299"/>
      <c r="F12" s="299"/>
      <c r="G12" s="310"/>
      <c r="H12" s="135" t="s">
        <v>20</v>
      </c>
      <c r="I12" s="136" t="s">
        <v>21</v>
      </c>
      <c r="J12" s="137" t="s">
        <v>19</v>
      </c>
      <c r="K12" s="136" t="s">
        <v>20</v>
      </c>
      <c r="L12" s="136" t="s">
        <v>21</v>
      </c>
      <c r="M12" s="137" t="s">
        <v>19</v>
      </c>
      <c r="N12" s="138" t="s">
        <v>20</v>
      </c>
      <c r="O12" s="136" t="s">
        <v>21</v>
      </c>
      <c r="P12" s="139" t="s">
        <v>19</v>
      </c>
      <c r="Q12" s="140" t="s">
        <v>20</v>
      </c>
      <c r="R12" s="136" t="s">
        <v>21</v>
      </c>
      <c r="S12" s="139" t="s">
        <v>19</v>
      </c>
      <c r="T12" s="307"/>
    </row>
    <row r="13" spans="1:20" s="98" customFormat="1" ht="14.4" thickBot="1">
      <c r="A13" s="141">
        <v>1</v>
      </c>
      <c r="B13" s="142">
        <v>2</v>
      </c>
      <c r="C13" s="142">
        <v>3</v>
      </c>
      <c r="D13" s="142">
        <v>4</v>
      </c>
      <c r="E13" s="143">
        <v>5</v>
      </c>
      <c r="F13" s="144">
        <v>6</v>
      </c>
      <c r="G13" s="145">
        <v>7</v>
      </c>
      <c r="H13" s="144">
        <v>8</v>
      </c>
      <c r="I13" s="146">
        <v>9</v>
      </c>
      <c r="J13" s="147">
        <v>10</v>
      </c>
      <c r="K13" s="146">
        <v>11</v>
      </c>
      <c r="L13" s="144">
        <v>12</v>
      </c>
      <c r="M13" s="147">
        <v>13</v>
      </c>
      <c r="N13" s="146">
        <v>14</v>
      </c>
      <c r="O13" s="144">
        <v>15</v>
      </c>
      <c r="P13" s="147">
        <v>16</v>
      </c>
      <c r="Q13" s="146">
        <v>17</v>
      </c>
      <c r="R13" s="144">
        <v>18</v>
      </c>
      <c r="S13" s="148">
        <v>19</v>
      </c>
      <c r="T13" s="149">
        <v>44</v>
      </c>
    </row>
    <row r="14" spans="1:20" ht="19.649999999999999" customHeight="1" thickBot="1">
      <c r="A14" s="321" t="s">
        <v>269</v>
      </c>
      <c r="B14" s="322"/>
      <c r="C14" s="323"/>
      <c r="D14" s="150" t="s">
        <v>258</v>
      </c>
      <c r="E14" s="151">
        <f>SUM(E15:E18)</f>
        <v>21171.8</v>
      </c>
      <c r="F14" s="151">
        <f>SUM(F15:F18)</f>
        <v>20671.8</v>
      </c>
      <c r="G14" s="152">
        <f>F14/E14</f>
        <v>0.97638368017835042</v>
      </c>
      <c r="H14" s="151">
        <f>SUM(H15:H18)</f>
        <v>42874.2</v>
      </c>
      <c r="I14" s="151">
        <f>SUM(I15:I18)</f>
        <v>1644.55</v>
      </c>
      <c r="J14" s="152">
        <f>I14/H14</f>
        <v>3.8357567021658712E-2</v>
      </c>
      <c r="K14" s="151">
        <f>SUM(K15:K18)</f>
        <v>41012.800000000003</v>
      </c>
      <c r="L14" s="151">
        <f>SUM(L15:L18)</f>
        <v>3289.1</v>
      </c>
      <c r="M14" s="152">
        <f>L14/K14</f>
        <v>8.019691413412397E-2</v>
      </c>
      <c r="N14" s="151">
        <f>SUM(N15:N18)</f>
        <v>40395.5</v>
      </c>
      <c r="O14" s="151">
        <f>SUM(O15:O18)</f>
        <v>14986</v>
      </c>
      <c r="P14" s="152">
        <f>O14/N14</f>
        <v>0.37098191630255845</v>
      </c>
      <c r="Q14" s="151">
        <f>SUM(Q15:Q18)</f>
        <v>21171.8</v>
      </c>
      <c r="R14" s="151">
        <f>SUM(R15:R18)</f>
        <v>20671.8</v>
      </c>
      <c r="S14" s="152">
        <f>R14/Q14</f>
        <v>0.97638368017835042</v>
      </c>
      <c r="T14" s="279"/>
    </row>
    <row r="15" spans="1:20" ht="16.8" customHeight="1">
      <c r="A15" s="324"/>
      <c r="B15" s="325"/>
      <c r="C15" s="325"/>
      <c r="D15" s="153" t="s">
        <v>37</v>
      </c>
      <c r="E15" s="154">
        <f t="shared" ref="E15:F18" si="0">E25</f>
        <v>0</v>
      </c>
      <c r="F15" s="154">
        <f t="shared" si="0"/>
        <v>0</v>
      </c>
      <c r="G15" s="202">
        <v>0</v>
      </c>
      <c r="H15" s="154">
        <f t="shared" ref="H15:I18" si="1">H25</f>
        <v>0</v>
      </c>
      <c r="I15" s="154">
        <f t="shared" si="1"/>
        <v>0</v>
      </c>
      <c r="J15" s="161">
        <v>0</v>
      </c>
      <c r="K15" s="154">
        <f t="shared" ref="K15:L18" si="2">K25</f>
        <v>0</v>
      </c>
      <c r="L15" s="154">
        <f t="shared" si="2"/>
        <v>0</v>
      </c>
      <c r="M15" s="161">
        <v>0</v>
      </c>
      <c r="N15" s="154">
        <f t="shared" ref="N15:O18" si="3">N25</f>
        <v>0</v>
      </c>
      <c r="O15" s="154">
        <f t="shared" si="3"/>
        <v>0</v>
      </c>
      <c r="P15" s="161">
        <v>0</v>
      </c>
      <c r="Q15" s="154">
        <f t="shared" ref="Q15:R18" si="4">Q25</f>
        <v>0</v>
      </c>
      <c r="R15" s="154">
        <f t="shared" si="4"/>
        <v>0</v>
      </c>
      <c r="S15" s="161">
        <v>0</v>
      </c>
      <c r="T15" s="269"/>
    </row>
    <row r="16" spans="1:20" ht="29.4" customHeight="1">
      <c r="A16" s="324"/>
      <c r="B16" s="325"/>
      <c r="C16" s="325"/>
      <c r="D16" s="157" t="s">
        <v>2</v>
      </c>
      <c r="E16" s="154">
        <f t="shared" si="0"/>
        <v>0</v>
      </c>
      <c r="F16" s="154">
        <f t="shared" si="0"/>
        <v>0</v>
      </c>
      <c r="G16" s="158">
        <v>0</v>
      </c>
      <c r="H16" s="154">
        <f t="shared" si="1"/>
        <v>0</v>
      </c>
      <c r="I16" s="154">
        <f t="shared" si="1"/>
        <v>0</v>
      </c>
      <c r="J16" s="161">
        <v>0</v>
      </c>
      <c r="K16" s="154">
        <f t="shared" si="2"/>
        <v>0</v>
      </c>
      <c r="L16" s="154">
        <f t="shared" si="2"/>
        <v>0</v>
      </c>
      <c r="M16" s="161">
        <v>0</v>
      </c>
      <c r="N16" s="154">
        <f t="shared" si="3"/>
        <v>0</v>
      </c>
      <c r="O16" s="154">
        <f t="shared" si="3"/>
        <v>0</v>
      </c>
      <c r="P16" s="161">
        <v>0</v>
      </c>
      <c r="Q16" s="154">
        <f t="shared" si="4"/>
        <v>0</v>
      </c>
      <c r="R16" s="154">
        <f t="shared" si="4"/>
        <v>0</v>
      </c>
      <c r="S16" s="161">
        <v>0</v>
      </c>
      <c r="T16" s="269"/>
    </row>
    <row r="17" spans="1:20" ht="13.8">
      <c r="A17" s="324"/>
      <c r="B17" s="325"/>
      <c r="C17" s="325"/>
      <c r="D17" s="125" t="s">
        <v>43</v>
      </c>
      <c r="E17" s="162">
        <f t="shared" si="0"/>
        <v>21171.8</v>
      </c>
      <c r="F17" s="162">
        <f t="shared" si="0"/>
        <v>20671.8</v>
      </c>
      <c r="G17" s="158">
        <f>F17/E17</f>
        <v>0.97638368017835042</v>
      </c>
      <c r="H17" s="162">
        <f t="shared" si="1"/>
        <v>42874.2</v>
      </c>
      <c r="I17" s="162">
        <f t="shared" si="1"/>
        <v>1644.55</v>
      </c>
      <c r="J17" s="161">
        <f>I17/H17</f>
        <v>3.8357567021658712E-2</v>
      </c>
      <c r="K17" s="162">
        <f t="shared" si="2"/>
        <v>41012.800000000003</v>
      </c>
      <c r="L17" s="162">
        <f t="shared" si="2"/>
        <v>3289.1</v>
      </c>
      <c r="M17" s="161">
        <f>L17/K17</f>
        <v>8.019691413412397E-2</v>
      </c>
      <c r="N17" s="162">
        <f t="shared" si="3"/>
        <v>40395.5</v>
      </c>
      <c r="O17" s="162">
        <f t="shared" si="3"/>
        <v>14986</v>
      </c>
      <c r="P17" s="161">
        <f>O17/N17</f>
        <v>0.37098191630255845</v>
      </c>
      <c r="Q17" s="162">
        <f t="shared" si="4"/>
        <v>21171.8</v>
      </c>
      <c r="R17" s="162">
        <f t="shared" si="4"/>
        <v>20671.8</v>
      </c>
      <c r="S17" s="161">
        <f>R17/Q17</f>
        <v>0.97638368017835042</v>
      </c>
      <c r="T17" s="269"/>
    </row>
    <row r="18" spans="1:20" ht="30.75" customHeight="1">
      <c r="A18" s="324"/>
      <c r="B18" s="325"/>
      <c r="C18" s="326"/>
      <c r="D18" s="197" t="s">
        <v>263</v>
      </c>
      <c r="E18" s="155">
        <f t="shared" si="0"/>
        <v>0</v>
      </c>
      <c r="F18" s="155">
        <f t="shared" si="0"/>
        <v>0</v>
      </c>
      <c r="G18" s="158">
        <v>0</v>
      </c>
      <c r="H18" s="155">
        <f t="shared" si="1"/>
        <v>0</v>
      </c>
      <c r="I18" s="155">
        <f t="shared" si="1"/>
        <v>0</v>
      </c>
      <c r="J18" s="163">
        <v>0</v>
      </c>
      <c r="K18" s="155">
        <f t="shared" si="2"/>
        <v>0</v>
      </c>
      <c r="L18" s="155">
        <f t="shared" si="2"/>
        <v>0</v>
      </c>
      <c r="M18" s="163">
        <v>0</v>
      </c>
      <c r="N18" s="155">
        <f t="shared" si="3"/>
        <v>0</v>
      </c>
      <c r="O18" s="155">
        <f t="shared" si="3"/>
        <v>0</v>
      </c>
      <c r="P18" s="163">
        <v>0</v>
      </c>
      <c r="Q18" s="155">
        <f t="shared" si="4"/>
        <v>0</v>
      </c>
      <c r="R18" s="155">
        <f t="shared" si="4"/>
        <v>0</v>
      </c>
      <c r="S18" s="163">
        <v>0</v>
      </c>
      <c r="T18" s="269"/>
    </row>
    <row r="19" spans="1:20" ht="17.399999999999999" hidden="1" customHeight="1">
      <c r="A19" s="280" t="s">
        <v>280</v>
      </c>
      <c r="B19" s="281"/>
      <c r="C19" s="282"/>
      <c r="D19" s="166" t="s">
        <v>41</v>
      </c>
      <c r="E19" s="167">
        <v>0</v>
      </c>
      <c r="F19" s="167">
        <v>0</v>
      </c>
      <c r="G19" s="168">
        <v>0</v>
      </c>
      <c r="H19" s="169">
        <v>0</v>
      </c>
      <c r="I19" s="167">
        <v>0</v>
      </c>
      <c r="J19" s="170">
        <v>0</v>
      </c>
      <c r="K19" s="167">
        <v>0</v>
      </c>
      <c r="L19" s="171">
        <v>0</v>
      </c>
      <c r="M19" s="170">
        <v>0</v>
      </c>
      <c r="N19" s="167">
        <v>0</v>
      </c>
      <c r="O19" s="167">
        <v>0</v>
      </c>
      <c r="P19" s="170">
        <v>0</v>
      </c>
      <c r="Q19" s="167">
        <v>0</v>
      </c>
      <c r="R19" s="167">
        <v>0</v>
      </c>
      <c r="S19" s="170">
        <v>0</v>
      </c>
      <c r="T19" s="172"/>
    </row>
    <row r="20" spans="1:20" ht="18" hidden="1" customHeight="1">
      <c r="A20" s="283"/>
      <c r="B20" s="284"/>
      <c r="C20" s="285"/>
      <c r="D20" s="173" t="s">
        <v>37</v>
      </c>
      <c r="E20" s="174">
        <v>0</v>
      </c>
      <c r="F20" s="175">
        <v>0</v>
      </c>
      <c r="G20" s="158">
        <v>0</v>
      </c>
      <c r="H20" s="156">
        <v>0</v>
      </c>
      <c r="I20" s="155">
        <v>0</v>
      </c>
      <c r="J20" s="158">
        <v>0</v>
      </c>
      <c r="K20" s="155">
        <v>0</v>
      </c>
      <c r="L20" s="154">
        <v>0</v>
      </c>
      <c r="M20" s="158">
        <v>0</v>
      </c>
      <c r="N20" s="155">
        <v>0</v>
      </c>
      <c r="O20" s="155">
        <v>0</v>
      </c>
      <c r="P20" s="158">
        <v>0</v>
      </c>
      <c r="Q20" s="155">
        <v>0</v>
      </c>
      <c r="R20" s="155">
        <v>0</v>
      </c>
      <c r="S20" s="158">
        <v>0</v>
      </c>
      <c r="T20" s="172"/>
    </row>
    <row r="21" spans="1:20" ht="30.75" hidden="1" customHeight="1">
      <c r="A21" s="283"/>
      <c r="B21" s="284"/>
      <c r="C21" s="285"/>
      <c r="D21" s="127" t="s">
        <v>2</v>
      </c>
      <c r="E21" s="176">
        <v>0</v>
      </c>
      <c r="F21" s="164">
        <v>0</v>
      </c>
      <c r="G21" s="158">
        <v>0</v>
      </c>
      <c r="H21" s="159">
        <v>0</v>
      </c>
      <c r="I21" s="160">
        <v>0</v>
      </c>
      <c r="J21" s="161">
        <v>0</v>
      </c>
      <c r="K21" s="160">
        <v>0</v>
      </c>
      <c r="L21" s="177">
        <v>0</v>
      </c>
      <c r="M21" s="161">
        <v>0</v>
      </c>
      <c r="N21" s="160">
        <v>0</v>
      </c>
      <c r="O21" s="160">
        <v>0</v>
      </c>
      <c r="P21" s="161">
        <v>0</v>
      </c>
      <c r="Q21" s="160">
        <v>0</v>
      </c>
      <c r="R21" s="160">
        <v>0</v>
      </c>
      <c r="S21" s="161">
        <v>0</v>
      </c>
      <c r="T21" s="172"/>
    </row>
    <row r="22" spans="1:20" ht="18" hidden="1" customHeight="1">
      <c r="A22" s="283"/>
      <c r="B22" s="284"/>
      <c r="C22" s="285"/>
      <c r="D22" s="127" t="s">
        <v>43</v>
      </c>
      <c r="E22" s="176">
        <v>0</v>
      </c>
      <c r="F22" s="164">
        <v>0</v>
      </c>
      <c r="G22" s="158">
        <v>0</v>
      </c>
      <c r="H22" s="165">
        <v>0</v>
      </c>
      <c r="I22" s="164">
        <v>0</v>
      </c>
      <c r="J22" s="163">
        <v>0</v>
      </c>
      <c r="K22" s="164">
        <v>0</v>
      </c>
      <c r="L22" s="176">
        <v>0</v>
      </c>
      <c r="M22" s="163">
        <v>0</v>
      </c>
      <c r="N22" s="164">
        <v>0</v>
      </c>
      <c r="O22" s="164">
        <v>0</v>
      </c>
      <c r="P22" s="163">
        <v>0</v>
      </c>
      <c r="Q22" s="164">
        <v>0</v>
      </c>
      <c r="R22" s="164"/>
      <c r="S22" s="163">
        <v>0</v>
      </c>
      <c r="T22" s="172"/>
    </row>
    <row r="23" spans="1:20" ht="30.75" hidden="1" customHeight="1">
      <c r="A23" s="283"/>
      <c r="B23" s="284"/>
      <c r="C23" s="285"/>
      <c r="D23" s="128" t="s">
        <v>263</v>
      </c>
      <c r="E23" s="176">
        <v>0</v>
      </c>
      <c r="F23" s="164">
        <v>0</v>
      </c>
      <c r="G23" s="158">
        <v>0</v>
      </c>
      <c r="H23" s="165">
        <v>0</v>
      </c>
      <c r="I23" s="164">
        <v>0</v>
      </c>
      <c r="J23" s="163">
        <v>0</v>
      </c>
      <c r="K23" s="164">
        <v>0</v>
      </c>
      <c r="L23" s="176">
        <v>0</v>
      </c>
      <c r="M23" s="163">
        <v>0</v>
      </c>
      <c r="N23" s="164">
        <v>0</v>
      </c>
      <c r="O23" s="164">
        <v>0</v>
      </c>
      <c r="P23" s="163">
        <v>0</v>
      </c>
      <c r="Q23" s="164">
        <v>0</v>
      </c>
      <c r="R23" s="164">
        <v>0</v>
      </c>
      <c r="S23" s="163">
        <v>0</v>
      </c>
      <c r="T23" s="172"/>
    </row>
    <row r="24" spans="1:20" ht="13.2" customHeight="1">
      <c r="A24" s="280" t="s">
        <v>281</v>
      </c>
      <c r="B24" s="281"/>
      <c r="C24" s="282"/>
      <c r="D24" s="166" t="s">
        <v>41</v>
      </c>
      <c r="E24" s="167">
        <f>SUM(E25:E28)</f>
        <v>21171.8</v>
      </c>
      <c r="F24" s="167">
        <f>SUM(F25:F28)</f>
        <v>20671.8</v>
      </c>
      <c r="G24" s="168">
        <f>F24/E24</f>
        <v>0.97638368017835042</v>
      </c>
      <c r="H24" s="167">
        <f>SUM(H25:H28)</f>
        <v>42874.2</v>
      </c>
      <c r="I24" s="167">
        <f>SUM(I25:I28)</f>
        <v>1644.55</v>
      </c>
      <c r="J24" s="168">
        <f>I24/H24</f>
        <v>3.8357567021658712E-2</v>
      </c>
      <c r="K24" s="167">
        <f>SUM(K25:K28)</f>
        <v>41012.800000000003</v>
      </c>
      <c r="L24" s="167">
        <f>SUM(L25:L28)</f>
        <v>3289.1</v>
      </c>
      <c r="M24" s="168">
        <f>L24/K24</f>
        <v>8.019691413412397E-2</v>
      </c>
      <c r="N24" s="167">
        <f>SUM(N25:N28)</f>
        <v>40395.5</v>
      </c>
      <c r="O24" s="167">
        <f>SUM(O25:O28)</f>
        <v>14986</v>
      </c>
      <c r="P24" s="168">
        <f>O24/N24</f>
        <v>0.37098191630255845</v>
      </c>
      <c r="Q24" s="167">
        <f>SUM(Q25:Q28)</f>
        <v>21171.8</v>
      </c>
      <c r="R24" s="167">
        <f>SUM(R25:R28)</f>
        <v>20671.8</v>
      </c>
      <c r="S24" s="168">
        <f>R24/Q24</f>
        <v>0.97638368017835042</v>
      </c>
      <c r="T24" s="172"/>
    </row>
    <row r="25" spans="1:20" ht="18.600000000000001" customHeight="1">
      <c r="A25" s="283"/>
      <c r="B25" s="284"/>
      <c r="C25" s="285"/>
      <c r="D25" s="173" t="s">
        <v>37</v>
      </c>
      <c r="E25" s="174">
        <f>E46</f>
        <v>0</v>
      </c>
      <c r="F25" s="175">
        <v>0</v>
      </c>
      <c r="G25" s="158">
        <v>0</v>
      </c>
      <c r="H25" s="156">
        <v>0</v>
      </c>
      <c r="I25" s="155">
        <v>0</v>
      </c>
      <c r="J25" s="161">
        <v>0</v>
      </c>
      <c r="K25" s="155">
        <v>0</v>
      </c>
      <c r="L25" s="154">
        <v>0</v>
      </c>
      <c r="M25" s="161">
        <v>0</v>
      </c>
      <c r="N25" s="155">
        <v>0</v>
      </c>
      <c r="O25" s="155">
        <v>0</v>
      </c>
      <c r="P25" s="161">
        <v>0</v>
      </c>
      <c r="Q25" s="155">
        <v>0</v>
      </c>
      <c r="R25" s="155">
        <v>0</v>
      </c>
      <c r="S25" s="161">
        <v>0</v>
      </c>
      <c r="T25" s="172"/>
    </row>
    <row r="26" spans="1:20" ht="30.75" customHeight="1">
      <c r="A26" s="283"/>
      <c r="B26" s="284"/>
      <c r="C26" s="285"/>
      <c r="D26" s="127" t="s">
        <v>2</v>
      </c>
      <c r="E26" s="176">
        <f>E47</f>
        <v>0</v>
      </c>
      <c r="F26" s="164">
        <v>0</v>
      </c>
      <c r="G26" s="158">
        <v>0</v>
      </c>
      <c r="H26" s="159">
        <v>0</v>
      </c>
      <c r="I26" s="160">
        <v>0</v>
      </c>
      <c r="J26" s="161">
        <v>0</v>
      </c>
      <c r="K26" s="160">
        <v>0</v>
      </c>
      <c r="L26" s="177">
        <v>0</v>
      </c>
      <c r="M26" s="161">
        <v>0</v>
      </c>
      <c r="N26" s="160">
        <v>0</v>
      </c>
      <c r="O26" s="160">
        <v>0</v>
      </c>
      <c r="P26" s="161">
        <v>0</v>
      </c>
      <c r="Q26" s="160">
        <v>0</v>
      </c>
      <c r="R26" s="160">
        <v>0</v>
      </c>
      <c r="S26" s="161">
        <v>0</v>
      </c>
      <c r="T26" s="172"/>
    </row>
    <row r="27" spans="1:20" ht="16.8" customHeight="1">
      <c r="A27" s="283"/>
      <c r="B27" s="284"/>
      <c r="C27" s="285"/>
      <c r="D27" s="127" t="s">
        <v>43</v>
      </c>
      <c r="E27" s="176">
        <f>E48</f>
        <v>21171.8</v>
      </c>
      <c r="F27" s="176">
        <f>F48</f>
        <v>20671.8</v>
      </c>
      <c r="G27" s="158">
        <f>F27/E27</f>
        <v>0.97638368017835042</v>
      </c>
      <c r="H27" s="176">
        <f>H48</f>
        <v>42874.2</v>
      </c>
      <c r="I27" s="176">
        <f>I48</f>
        <v>1644.55</v>
      </c>
      <c r="J27" s="158">
        <f>I27/H27</f>
        <v>3.8357567021658712E-2</v>
      </c>
      <c r="K27" s="176">
        <f>K48</f>
        <v>41012.800000000003</v>
      </c>
      <c r="L27" s="176">
        <f>L48</f>
        <v>3289.1</v>
      </c>
      <c r="M27" s="158">
        <f>L27/K27</f>
        <v>8.019691413412397E-2</v>
      </c>
      <c r="N27" s="176">
        <f>N48</f>
        <v>40395.5</v>
      </c>
      <c r="O27" s="176">
        <f>O48</f>
        <v>14986</v>
      </c>
      <c r="P27" s="158">
        <f>O27/N27</f>
        <v>0.37098191630255845</v>
      </c>
      <c r="Q27" s="176">
        <f>Q48</f>
        <v>21171.8</v>
      </c>
      <c r="R27" s="176">
        <f>R48</f>
        <v>20671.8</v>
      </c>
      <c r="S27" s="158">
        <f>R27/Q27</f>
        <v>0.97638368017835042</v>
      </c>
      <c r="T27" s="172"/>
    </row>
    <row r="28" spans="1:20" ht="31.2" customHeight="1">
      <c r="A28" s="283"/>
      <c r="B28" s="284"/>
      <c r="C28" s="285"/>
      <c r="D28" s="128" t="s">
        <v>263</v>
      </c>
      <c r="E28" s="176">
        <v>0</v>
      </c>
      <c r="F28" s="164">
        <v>0</v>
      </c>
      <c r="G28" s="158"/>
      <c r="H28" s="165">
        <v>0</v>
      </c>
      <c r="I28" s="164">
        <v>0</v>
      </c>
      <c r="J28" s="163">
        <v>0</v>
      </c>
      <c r="K28" s="164">
        <v>0</v>
      </c>
      <c r="L28" s="176">
        <v>0</v>
      </c>
      <c r="M28" s="163">
        <v>0</v>
      </c>
      <c r="N28" s="164">
        <v>0</v>
      </c>
      <c r="O28" s="164">
        <v>0</v>
      </c>
      <c r="P28" s="163">
        <v>0</v>
      </c>
      <c r="Q28" s="164">
        <v>0</v>
      </c>
      <c r="R28" s="164">
        <v>0</v>
      </c>
      <c r="S28" s="163">
        <v>0</v>
      </c>
      <c r="T28" s="172"/>
    </row>
    <row r="29" spans="1:20" ht="18.75" hidden="1" customHeight="1">
      <c r="A29" s="280" t="s">
        <v>268</v>
      </c>
      <c r="B29" s="281"/>
      <c r="C29" s="282"/>
      <c r="D29" s="166" t="s">
        <v>41</v>
      </c>
      <c r="E29" s="167"/>
      <c r="F29" s="167"/>
      <c r="G29" s="168"/>
      <c r="H29" s="169"/>
      <c r="I29" s="167"/>
      <c r="J29" s="170"/>
      <c r="K29" s="167"/>
      <c r="L29" s="171"/>
      <c r="M29" s="170"/>
      <c r="N29" s="167"/>
      <c r="O29" s="167"/>
      <c r="P29" s="170"/>
      <c r="Q29" s="167"/>
      <c r="R29" s="167"/>
      <c r="S29" s="170"/>
      <c r="T29" s="268"/>
    </row>
    <row r="30" spans="1:20" ht="16.2" hidden="1" customHeight="1">
      <c r="A30" s="283"/>
      <c r="B30" s="284"/>
      <c r="C30" s="285"/>
      <c r="D30" s="173" t="s">
        <v>37</v>
      </c>
      <c r="E30" s="174"/>
      <c r="F30" s="175"/>
      <c r="G30" s="156"/>
      <c r="H30" s="156"/>
      <c r="I30" s="155"/>
      <c r="J30" s="155"/>
      <c r="K30" s="155"/>
      <c r="L30" s="154"/>
      <c r="M30" s="155"/>
      <c r="N30" s="155"/>
      <c r="O30" s="155"/>
      <c r="P30" s="155"/>
      <c r="Q30" s="155"/>
      <c r="R30" s="155"/>
      <c r="S30" s="155"/>
      <c r="T30" s="286"/>
    </row>
    <row r="31" spans="1:20" ht="33.6" hidden="1" customHeight="1">
      <c r="A31" s="283"/>
      <c r="B31" s="284"/>
      <c r="C31" s="285"/>
      <c r="D31" s="127" t="s">
        <v>2</v>
      </c>
      <c r="E31" s="176"/>
      <c r="F31" s="164"/>
      <c r="G31" s="158"/>
      <c r="H31" s="159"/>
      <c r="I31" s="160"/>
      <c r="J31" s="161"/>
      <c r="K31" s="160"/>
      <c r="L31" s="177"/>
      <c r="M31" s="161"/>
      <c r="N31" s="160"/>
      <c r="O31" s="160"/>
      <c r="P31" s="161"/>
      <c r="Q31" s="160"/>
      <c r="R31" s="160"/>
      <c r="S31" s="161"/>
      <c r="T31" s="286"/>
    </row>
    <row r="32" spans="1:20" ht="13.8" hidden="1">
      <c r="A32" s="283"/>
      <c r="B32" s="284"/>
      <c r="C32" s="285"/>
      <c r="D32" s="127" t="s">
        <v>43</v>
      </c>
      <c r="E32" s="176"/>
      <c r="F32" s="164"/>
      <c r="G32" s="158"/>
      <c r="H32" s="165"/>
      <c r="I32" s="164"/>
      <c r="J32" s="163"/>
      <c r="K32" s="164"/>
      <c r="L32" s="176"/>
      <c r="M32" s="163"/>
      <c r="N32" s="164"/>
      <c r="O32" s="164"/>
      <c r="P32" s="163"/>
      <c r="Q32" s="164"/>
      <c r="R32" s="164"/>
      <c r="S32" s="163"/>
      <c r="T32" s="286"/>
    </row>
    <row r="33" spans="1:20" ht="29.4" hidden="1" customHeight="1">
      <c r="A33" s="283"/>
      <c r="B33" s="284"/>
      <c r="C33" s="285"/>
      <c r="D33" s="128" t="s">
        <v>263</v>
      </c>
      <c r="E33" s="176"/>
      <c r="F33" s="164"/>
      <c r="G33" s="158"/>
      <c r="H33" s="165"/>
      <c r="I33" s="164"/>
      <c r="J33" s="163"/>
      <c r="K33" s="164"/>
      <c r="L33" s="176"/>
      <c r="M33" s="163"/>
      <c r="N33" s="164"/>
      <c r="O33" s="164"/>
      <c r="P33" s="163"/>
      <c r="Q33" s="164"/>
      <c r="R33" s="164"/>
      <c r="S33" s="163"/>
      <c r="T33" s="286"/>
    </row>
    <row r="34" spans="1:20" ht="17.25" hidden="1" customHeight="1">
      <c r="A34" s="280" t="s">
        <v>267</v>
      </c>
      <c r="B34" s="281"/>
      <c r="C34" s="282"/>
      <c r="D34" s="166" t="s">
        <v>41</v>
      </c>
      <c r="E34" s="171"/>
      <c r="F34" s="167"/>
      <c r="G34" s="168"/>
      <c r="H34" s="169"/>
      <c r="I34" s="167"/>
      <c r="J34" s="170"/>
      <c r="K34" s="167"/>
      <c r="L34" s="171"/>
      <c r="M34" s="170"/>
      <c r="N34" s="167"/>
      <c r="O34" s="167"/>
      <c r="P34" s="170"/>
      <c r="Q34" s="167"/>
      <c r="R34" s="167"/>
      <c r="S34" s="170"/>
      <c r="T34" s="286"/>
    </row>
    <row r="35" spans="1:20" ht="13.8" hidden="1">
      <c r="A35" s="283"/>
      <c r="B35" s="284"/>
      <c r="C35" s="285"/>
      <c r="D35" s="127" t="s">
        <v>37</v>
      </c>
      <c r="E35" s="178"/>
      <c r="F35" s="179"/>
      <c r="G35" s="156"/>
      <c r="H35" s="156"/>
      <c r="I35" s="155"/>
      <c r="J35" s="155"/>
      <c r="K35" s="155"/>
      <c r="L35" s="154"/>
      <c r="M35" s="155"/>
      <c r="N35" s="155"/>
      <c r="O35" s="155"/>
      <c r="P35" s="155"/>
      <c r="Q35" s="155"/>
      <c r="R35" s="155"/>
      <c r="S35" s="155"/>
      <c r="T35" s="286"/>
    </row>
    <row r="36" spans="1:20" ht="31.2" hidden="1" customHeight="1">
      <c r="A36" s="283"/>
      <c r="B36" s="284"/>
      <c r="C36" s="285"/>
      <c r="D36" s="127" t="s">
        <v>2</v>
      </c>
      <c r="E36" s="176"/>
      <c r="F36" s="164"/>
      <c r="G36" s="158"/>
      <c r="H36" s="159"/>
      <c r="I36" s="160"/>
      <c r="J36" s="161"/>
      <c r="K36" s="160"/>
      <c r="L36" s="177"/>
      <c r="M36" s="161"/>
      <c r="N36" s="160"/>
      <c r="O36" s="160"/>
      <c r="P36" s="161"/>
      <c r="Q36" s="160"/>
      <c r="R36" s="160"/>
      <c r="S36" s="161"/>
      <c r="T36" s="286"/>
    </row>
    <row r="37" spans="1:20" ht="13.8" hidden="1">
      <c r="A37" s="283"/>
      <c r="B37" s="284"/>
      <c r="C37" s="285"/>
      <c r="D37" s="128" t="s">
        <v>43</v>
      </c>
      <c r="E37" s="176"/>
      <c r="F37" s="164"/>
      <c r="G37" s="158"/>
      <c r="H37" s="165"/>
      <c r="I37" s="164"/>
      <c r="J37" s="163"/>
      <c r="K37" s="164"/>
      <c r="L37" s="176"/>
      <c r="M37" s="163"/>
      <c r="N37" s="164"/>
      <c r="O37" s="164"/>
      <c r="P37" s="163"/>
      <c r="Q37" s="164"/>
      <c r="R37" s="164"/>
      <c r="S37" s="163"/>
      <c r="T37" s="286"/>
    </row>
    <row r="38" spans="1:20" s="115" customFormat="1" ht="31.2" hidden="1" customHeight="1">
      <c r="A38" s="327"/>
      <c r="B38" s="328"/>
      <c r="C38" s="329"/>
      <c r="D38" s="196" t="s">
        <v>263</v>
      </c>
      <c r="E38" s="155"/>
      <c r="F38" s="155"/>
      <c r="G38" s="180"/>
      <c r="H38" s="156"/>
      <c r="I38" s="155"/>
      <c r="J38" s="181"/>
      <c r="K38" s="155"/>
      <c r="L38" s="154"/>
      <c r="M38" s="181"/>
      <c r="N38" s="155"/>
      <c r="O38" s="155"/>
      <c r="P38" s="181"/>
      <c r="Q38" s="155"/>
      <c r="R38" s="155"/>
      <c r="S38" s="181"/>
      <c r="T38" s="286"/>
    </row>
    <row r="39" spans="1:20" ht="19.8" hidden="1" customHeight="1">
      <c r="A39" s="280" t="s">
        <v>265</v>
      </c>
      <c r="B39" s="337"/>
      <c r="C39" s="338"/>
      <c r="D39" s="166" t="s">
        <v>41</v>
      </c>
      <c r="E39" s="171"/>
      <c r="F39" s="167"/>
      <c r="G39" s="168"/>
      <c r="H39" s="169" t="s">
        <v>266</v>
      </c>
      <c r="I39" s="167" t="s">
        <v>266</v>
      </c>
      <c r="J39" s="169" t="s">
        <v>266</v>
      </c>
      <c r="K39" s="167" t="s">
        <v>266</v>
      </c>
      <c r="L39" s="169" t="s">
        <v>266</v>
      </c>
      <c r="M39" s="167" t="s">
        <v>266</v>
      </c>
      <c r="N39" s="169" t="s">
        <v>266</v>
      </c>
      <c r="O39" s="167" t="s">
        <v>266</v>
      </c>
      <c r="P39" s="169" t="s">
        <v>266</v>
      </c>
      <c r="Q39" s="167" t="s">
        <v>266</v>
      </c>
      <c r="R39" s="169" t="s">
        <v>266</v>
      </c>
      <c r="S39" s="167" t="s">
        <v>266</v>
      </c>
      <c r="T39" s="182"/>
    </row>
    <row r="40" spans="1:20" ht="17.399999999999999" hidden="1" customHeight="1">
      <c r="A40" s="339"/>
      <c r="B40" s="340"/>
      <c r="C40" s="341"/>
      <c r="D40" s="127" t="s">
        <v>37</v>
      </c>
      <c r="E40" s="178"/>
      <c r="F40" s="179"/>
      <c r="G40" s="156"/>
      <c r="H40" s="169" t="s">
        <v>266</v>
      </c>
      <c r="I40" s="167" t="s">
        <v>266</v>
      </c>
      <c r="J40" s="169" t="s">
        <v>266</v>
      </c>
      <c r="K40" s="167" t="s">
        <v>266</v>
      </c>
      <c r="L40" s="169" t="s">
        <v>266</v>
      </c>
      <c r="M40" s="167" t="s">
        <v>266</v>
      </c>
      <c r="N40" s="169" t="s">
        <v>266</v>
      </c>
      <c r="O40" s="167" t="s">
        <v>266</v>
      </c>
      <c r="P40" s="169" t="s">
        <v>266</v>
      </c>
      <c r="Q40" s="167" t="s">
        <v>266</v>
      </c>
      <c r="R40" s="169" t="s">
        <v>266</v>
      </c>
      <c r="S40" s="167" t="s">
        <v>266</v>
      </c>
      <c r="T40" s="182"/>
    </row>
    <row r="41" spans="1:20" ht="29.4" hidden="1" customHeight="1">
      <c r="A41" s="339"/>
      <c r="B41" s="340"/>
      <c r="C41" s="341"/>
      <c r="D41" s="127" t="s">
        <v>2</v>
      </c>
      <c r="E41" s="176"/>
      <c r="F41" s="164"/>
      <c r="G41" s="158"/>
      <c r="H41" s="169" t="s">
        <v>266</v>
      </c>
      <c r="I41" s="167" t="s">
        <v>266</v>
      </c>
      <c r="J41" s="169" t="s">
        <v>266</v>
      </c>
      <c r="K41" s="167" t="s">
        <v>266</v>
      </c>
      <c r="L41" s="169" t="s">
        <v>266</v>
      </c>
      <c r="M41" s="167" t="s">
        <v>266</v>
      </c>
      <c r="N41" s="169" t="s">
        <v>266</v>
      </c>
      <c r="O41" s="167" t="s">
        <v>266</v>
      </c>
      <c r="P41" s="169" t="s">
        <v>266</v>
      </c>
      <c r="Q41" s="167" t="s">
        <v>266</v>
      </c>
      <c r="R41" s="169" t="s">
        <v>266</v>
      </c>
      <c r="S41" s="167" t="s">
        <v>266</v>
      </c>
      <c r="T41" s="182"/>
    </row>
    <row r="42" spans="1:20" ht="20.399999999999999" hidden="1" customHeight="1">
      <c r="A42" s="339"/>
      <c r="B42" s="340"/>
      <c r="C42" s="341"/>
      <c r="D42" s="128" t="s">
        <v>43</v>
      </c>
      <c r="E42" s="176"/>
      <c r="F42" s="164"/>
      <c r="G42" s="158"/>
      <c r="H42" s="169" t="s">
        <v>266</v>
      </c>
      <c r="I42" s="167" t="s">
        <v>266</v>
      </c>
      <c r="J42" s="169" t="s">
        <v>266</v>
      </c>
      <c r="K42" s="167" t="s">
        <v>266</v>
      </c>
      <c r="L42" s="169" t="s">
        <v>266</v>
      </c>
      <c r="M42" s="167" t="s">
        <v>266</v>
      </c>
      <c r="N42" s="169" t="s">
        <v>266</v>
      </c>
      <c r="O42" s="167" t="s">
        <v>266</v>
      </c>
      <c r="P42" s="169" t="s">
        <v>266</v>
      </c>
      <c r="Q42" s="167" t="s">
        <v>266</v>
      </c>
      <c r="R42" s="169" t="s">
        <v>266</v>
      </c>
      <c r="S42" s="167" t="s">
        <v>266</v>
      </c>
      <c r="T42" s="182"/>
    </row>
    <row r="43" spans="1:20" ht="30" hidden="1" customHeight="1">
      <c r="A43" s="342"/>
      <c r="B43" s="343"/>
      <c r="C43" s="344"/>
      <c r="D43" s="196" t="s">
        <v>263</v>
      </c>
      <c r="E43" s="155"/>
      <c r="F43" s="155"/>
      <c r="G43" s="180"/>
      <c r="H43" s="169" t="s">
        <v>266</v>
      </c>
      <c r="I43" s="167" t="s">
        <v>266</v>
      </c>
      <c r="J43" s="169" t="s">
        <v>266</v>
      </c>
      <c r="K43" s="167" t="s">
        <v>266</v>
      </c>
      <c r="L43" s="169" t="s">
        <v>266</v>
      </c>
      <c r="M43" s="167" t="s">
        <v>266</v>
      </c>
      <c r="N43" s="169" t="s">
        <v>266</v>
      </c>
      <c r="O43" s="167" t="s">
        <v>266</v>
      </c>
      <c r="P43" s="169" t="s">
        <v>266</v>
      </c>
      <c r="Q43" s="167" t="s">
        <v>266</v>
      </c>
      <c r="R43" s="169" t="s">
        <v>266</v>
      </c>
      <c r="S43" s="167" t="s">
        <v>266</v>
      </c>
      <c r="T43" s="182"/>
    </row>
    <row r="44" spans="1:20" s="107" customFormat="1" ht="11.4" customHeight="1">
      <c r="A44" s="330"/>
      <c r="B44" s="331"/>
      <c r="C44" s="331"/>
      <c r="D44" s="331"/>
      <c r="E44" s="331"/>
      <c r="F44" s="331"/>
      <c r="G44" s="331"/>
      <c r="H44" s="331"/>
      <c r="I44" s="331"/>
      <c r="J44" s="331"/>
      <c r="K44" s="331"/>
      <c r="L44" s="331"/>
      <c r="M44" s="331"/>
      <c r="N44" s="331"/>
      <c r="O44" s="331"/>
      <c r="P44" s="331"/>
      <c r="Q44" s="331"/>
      <c r="R44" s="331"/>
      <c r="S44" s="331"/>
      <c r="T44" s="332"/>
    </row>
    <row r="45" spans="1:20" s="115" customFormat="1" ht="25.8" customHeight="1">
      <c r="A45" s="319" t="s">
        <v>1</v>
      </c>
      <c r="B45" s="317" t="s">
        <v>294</v>
      </c>
      <c r="C45" s="317" t="s">
        <v>307</v>
      </c>
      <c r="D45" s="192" t="s">
        <v>41</v>
      </c>
      <c r="E45" s="167">
        <f>SUM(E46:E49)</f>
        <v>21171.8</v>
      </c>
      <c r="F45" s="167">
        <f>SUM(F46:F49)</f>
        <v>20671.8</v>
      </c>
      <c r="G45" s="168">
        <f>F45/E45</f>
        <v>0.97638368017835042</v>
      </c>
      <c r="H45" s="167">
        <f>SUM(H46:H49)</f>
        <v>42874.2</v>
      </c>
      <c r="I45" s="167">
        <f>SUM(I46:I49)</f>
        <v>1644.55</v>
      </c>
      <c r="J45" s="168">
        <f>I45/H45</f>
        <v>3.8357567021658712E-2</v>
      </c>
      <c r="K45" s="167">
        <f>SUM(K46:K49)</f>
        <v>41012.800000000003</v>
      </c>
      <c r="L45" s="167">
        <f>SUM(L46:L49)</f>
        <v>3289.1</v>
      </c>
      <c r="M45" s="168">
        <f>L45/K45</f>
        <v>8.019691413412397E-2</v>
      </c>
      <c r="N45" s="167">
        <f>SUM(N46:N49)</f>
        <v>40395.5</v>
      </c>
      <c r="O45" s="167">
        <f>SUM(O46:O49)</f>
        <v>14986</v>
      </c>
      <c r="P45" s="168">
        <f>O45/N45</f>
        <v>0.37098191630255845</v>
      </c>
      <c r="Q45" s="167">
        <f>SUM(Q46:Q49)</f>
        <v>21171.8</v>
      </c>
      <c r="R45" s="167">
        <f>SUM(R46:R49)</f>
        <v>20671.8</v>
      </c>
      <c r="S45" s="168">
        <f>R45/Q45</f>
        <v>0.97638368017835042</v>
      </c>
      <c r="T45" s="345"/>
    </row>
    <row r="46" spans="1:20" ht="19.8" customHeight="1">
      <c r="A46" s="320"/>
      <c r="B46" s="318"/>
      <c r="C46" s="318"/>
      <c r="D46" s="157" t="s">
        <v>37</v>
      </c>
      <c r="E46" s="184">
        <f t="shared" ref="E46:F49" si="5">E51+E56</f>
        <v>0</v>
      </c>
      <c r="F46" s="184">
        <f t="shared" si="5"/>
        <v>0</v>
      </c>
      <c r="G46" s="185">
        <v>0</v>
      </c>
      <c r="H46" s="184">
        <f t="shared" ref="H46:I49" si="6">H51+H56</f>
        <v>0</v>
      </c>
      <c r="I46" s="184">
        <f t="shared" si="6"/>
        <v>0</v>
      </c>
      <c r="J46" s="186">
        <v>0</v>
      </c>
      <c r="K46" s="184">
        <f t="shared" ref="K46:L49" si="7">K51+K56</f>
        <v>0</v>
      </c>
      <c r="L46" s="184">
        <f t="shared" si="7"/>
        <v>0</v>
      </c>
      <c r="M46" s="186">
        <v>0</v>
      </c>
      <c r="N46" s="184">
        <f t="shared" ref="N46:O49" si="8">N51+N56</f>
        <v>0</v>
      </c>
      <c r="O46" s="184">
        <f t="shared" si="8"/>
        <v>0</v>
      </c>
      <c r="P46" s="187">
        <v>0</v>
      </c>
      <c r="Q46" s="184">
        <f t="shared" ref="Q46:R49" si="9">Q51+Q56</f>
        <v>0</v>
      </c>
      <c r="R46" s="184">
        <f t="shared" si="9"/>
        <v>0</v>
      </c>
      <c r="S46" s="186">
        <v>0</v>
      </c>
      <c r="T46" s="346"/>
    </row>
    <row r="47" spans="1:20" ht="31.2" customHeight="1">
      <c r="A47" s="320"/>
      <c r="B47" s="318"/>
      <c r="C47" s="318"/>
      <c r="D47" s="157" t="s">
        <v>2</v>
      </c>
      <c r="E47" s="160">
        <f t="shared" si="5"/>
        <v>0</v>
      </c>
      <c r="F47" s="160">
        <f t="shared" si="5"/>
        <v>0</v>
      </c>
      <c r="G47" s="188">
        <v>0</v>
      </c>
      <c r="H47" s="160">
        <f t="shared" si="6"/>
        <v>0</v>
      </c>
      <c r="I47" s="160">
        <f t="shared" si="6"/>
        <v>0</v>
      </c>
      <c r="J47" s="161">
        <v>0</v>
      </c>
      <c r="K47" s="160">
        <f t="shared" si="7"/>
        <v>0</v>
      </c>
      <c r="L47" s="160">
        <f t="shared" si="7"/>
        <v>0</v>
      </c>
      <c r="M47" s="161">
        <v>0</v>
      </c>
      <c r="N47" s="160">
        <f t="shared" si="8"/>
        <v>0</v>
      </c>
      <c r="O47" s="160">
        <f t="shared" si="8"/>
        <v>0</v>
      </c>
      <c r="P47" s="189">
        <v>0</v>
      </c>
      <c r="Q47" s="160">
        <f t="shared" si="9"/>
        <v>0</v>
      </c>
      <c r="R47" s="160">
        <f t="shared" si="9"/>
        <v>0</v>
      </c>
      <c r="S47" s="161">
        <v>0</v>
      </c>
      <c r="T47" s="346"/>
    </row>
    <row r="48" spans="1:20" ht="18" customHeight="1">
      <c r="A48" s="320"/>
      <c r="B48" s="318"/>
      <c r="C48" s="318"/>
      <c r="D48" s="126" t="s">
        <v>43</v>
      </c>
      <c r="E48" s="160">
        <f t="shared" si="5"/>
        <v>21171.8</v>
      </c>
      <c r="F48" s="160">
        <f t="shared" si="5"/>
        <v>20671.8</v>
      </c>
      <c r="G48" s="188">
        <f>F48/E48</f>
        <v>0.97638368017835042</v>
      </c>
      <c r="H48" s="160">
        <f t="shared" si="6"/>
        <v>42874.2</v>
      </c>
      <c r="I48" s="160">
        <f t="shared" si="6"/>
        <v>1644.55</v>
      </c>
      <c r="J48" s="161">
        <f>I48/H48</f>
        <v>3.8357567021658712E-2</v>
      </c>
      <c r="K48" s="160">
        <f t="shared" si="7"/>
        <v>41012.800000000003</v>
      </c>
      <c r="L48" s="160">
        <f t="shared" si="7"/>
        <v>3289.1</v>
      </c>
      <c r="M48" s="161">
        <f>L48/K48</f>
        <v>8.019691413412397E-2</v>
      </c>
      <c r="N48" s="160">
        <f t="shared" si="8"/>
        <v>40395.5</v>
      </c>
      <c r="O48" s="160">
        <f t="shared" si="8"/>
        <v>14986</v>
      </c>
      <c r="P48" s="189">
        <f>O48/N48</f>
        <v>0.37098191630255845</v>
      </c>
      <c r="Q48" s="160">
        <f t="shared" si="9"/>
        <v>21171.8</v>
      </c>
      <c r="R48" s="160">
        <f t="shared" si="9"/>
        <v>20671.8</v>
      </c>
      <c r="S48" s="161">
        <f>R48/Q48</f>
        <v>0.97638368017835042</v>
      </c>
      <c r="T48" s="346"/>
    </row>
    <row r="49" spans="1:20" ht="30" customHeight="1">
      <c r="A49" s="320"/>
      <c r="B49" s="318"/>
      <c r="C49" s="318"/>
      <c r="D49" s="195" t="s">
        <v>263</v>
      </c>
      <c r="E49" s="164">
        <f t="shared" si="5"/>
        <v>0</v>
      </c>
      <c r="F49" s="164">
        <f t="shared" si="5"/>
        <v>0</v>
      </c>
      <c r="G49" s="158"/>
      <c r="H49" s="164">
        <f t="shared" si="6"/>
        <v>0</v>
      </c>
      <c r="I49" s="164">
        <f t="shared" si="6"/>
        <v>0</v>
      </c>
      <c r="J49" s="163">
        <v>0</v>
      </c>
      <c r="K49" s="164">
        <f t="shared" si="7"/>
        <v>0</v>
      </c>
      <c r="L49" s="164">
        <f t="shared" si="7"/>
        <v>0</v>
      </c>
      <c r="M49" s="163">
        <v>0</v>
      </c>
      <c r="N49" s="164">
        <f t="shared" si="8"/>
        <v>0</v>
      </c>
      <c r="O49" s="164">
        <f t="shared" si="8"/>
        <v>0</v>
      </c>
      <c r="P49" s="190">
        <v>0</v>
      </c>
      <c r="Q49" s="164">
        <f t="shared" si="9"/>
        <v>0</v>
      </c>
      <c r="R49" s="164">
        <f t="shared" si="9"/>
        <v>0</v>
      </c>
      <c r="S49" s="163">
        <v>0</v>
      </c>
      <c r="T49" s="346"/>
    </row>
    <row r="50" spans="1:20" s="115" customFormat="1" ht="31.2" customHeight="1">
      <c r="A50" s="319" t="s">
        <v>289</v>
      </c>
      <c r="B50" s="317" t="s">
        <v>302</v>
      </c>
      <c r="C50" s="317" t="s">
        <v>307</v>
      </c>
      <c r="D50" s="192" t="s">
        <v>41</v>
      </c>
      <c r="E50" s="167">
        <f>SUM(E51:E54)</f>
        <v>20671.8</v>
      </c>
      <c r="F50" s="167">
        <f>SUM(F51:F54)</f>
        <v>20671.8</v>
      </c>
      <c r="G50" s="168">
        <f>F50/E50</f>
        <v>1</v>
      </c>
      <c r="H50" s="167"/>
      <c r="I50" s="167"/>
      <c r="J50" s="170"/>
      <c r="K50" s="167"/>
      <c r="L50" s="167"/>
      <c r="M50" s="170"/>
      <c r="N50" s="167"/>
      <c r="O50" s="167"/>
      <c r="P50" s="183"/>
      <c r="Q50" s="167"/>
      <c r="R50" s="167"/>
      <c r="S50" s="170"/>
      <c r="T50" s="345"/>
    </row>
    <row r="51" spans="1:20" ht="26.4" customHeight="1">
      <c r="A51" s="320"/>
      <c r="B51" s="318"/>
      <c r="C51" s="318"/>
      <c r="D51" s="157" t="s">
        <v>37</v>
      </c>
      <c r="E51" s="184">
        <v>0</v>
      </c>
      <c r="F51" s="184">
        <v>0</v>
      </c>
      <c r="G51" s="185">
        <v>0</v>
      </c>
      <c r="H51" s="184">
        <v>0</v>
      </c>
      <c r="I51" s="184">
        <v>0</v>
      </c>
      <c r="J51" s="186">
        <v>0</v>
      </c>
      <c r="K51" s="184">
        <v>0</v>
      </c>
      <c r="L51" s="184">
        <v>0</v>
      </c>
      <c r="M51" s="186">
        <v>0</v>
      </c>
      <c r="N51" s="184">
        <v>0</v>
      </c>
      <c r="O51" s="184">
        <v>0</v>
      </c>
      <c r="P51" s="187">
        <v>0</v>
      </c>
      <c r="Q51" s="184">
        <v>0</v>
      </c>
      <c r="R51" s="184">
        <v>0</v>
      </c>
      <c r="S51" s="186">
        <v>0</v>
      </c>
      <c r="T51" s="346"/>
    </row>
    <row r="52" spans="1:20" ht="36" customHeight="1">
      <c r="A52" s="320"/>
      <c r="B52" s="318"/>
      <c r="C52" s="318"/>
      <c r="D52" s="157" t="s">
        <v>2</v>
      </c>
      <c r="E52" s="160">
        <v>0</v>
      </c>
      <c r="F52" s="160">
        <v>0</v>
      </c>
      <c r="G52" s="188">
        <v>0</v>
      </c>
      <c r="H52" s="160">
        <v>0</v>
      </c>
      <c r="I52" s="160">
        <v>0</v>
      </c>
      <c r="J52" s="161">
        <v>0</v>
      </c>
      <c r="K52" s="160">
        <v>0</v>
      </c>
      <c r="L52" s="160">
        <v>0</v>
      </c>
      <c r="M52" s="161">
        <v>0</v>
      </c>
      <c r="N52" s="160">
        <v>0</v>
      </c>
      <c r="O52" s="160">
        <v>0</v>
      </c>
      <c r="P52" s="189">
        <v>0</v>
      </c>
      <c r="Q52" s="160">
        <v>0</v>
      </c>
      <c r="R52" s="160">
        <v>0</v>
      </c>
      <c r="S52" s="161">
        <v>0</v>
      </c>
      <c r="T52" s="346"/>
    </row>
    <row r="53" spans="1:20" ht="29.4" customHeight="1">
      <c r="A53" s="320"/>
      <c r="B53" s="318"/>
      <c r="C53" s="318"/>
      <c r="D53" s="126" t="s">
        <v>43</v>
      </c>
      <c r="E53" s="160">
        <v>20671.8</v>
      </c>
      <c r="F53" s="160">
        <v>20671.8</v>
      </c>
      <c r="G53" s="188">
        <f>F53/E53</f>
        <v>1</v>
      </c>
      <c r="H53" s="160">
        <v>42374.2</v>
      </c>
      <c r="I53" s="160">
        <v>1644.55</v>
      </c>
      <c r="J53" s="161">
        <f>I53/H53</f>
        <v>3.8810172227440286E-2</v>
      </c>
      <c r="K53" s="160">
        <v>40512.800000000003</v>
      </c>
      <c r="L53" s="160">
        <v>3289.1</v>
      </c>
      <c r="M53" s="161">
        <f>L53/K53</f>
        <v>8.1186686676803371E-2</v>
      </c>
      <c r="N53" s="160">
        <v>39895.5</v>
      </c>
      <c r="O53" s="160">
        <v>14986</v>
      </c>
      <c r="P53" s="189">
        <f>O53/N53</f>
        <v>0.3756313368675665</v>
      </c>
      <c r="Q53" s="160">
        <v>20671.8</v>
      </c>
      <c r="R53" s="160">
        <v>20671.8</v>
      </c>
      <c r="S53" s="161">
        <f>R53/Q53</f>
        <v>1</v>
      </c>
      <c r="T53" s="346"/>
    </row>
    <row r="54" spans="1:20" ht="34.200000000000003" customHeight="1">
      <c r="A54" s="320"/>
      <c r="B54" s="318"/>
      <c r="C54" s="318"/>
      <c r="D54" s="195" t="s">
        <v>263</v>
      </c>
      <c r="E54" s="164">
        <v>0</v>
      </c>
      <c r="F54" s="164">
        <v>0</v>
      </c>
      <c r="G54" s="158">
        <v>0</v>
      </c>
      <c r="H54" s="164">
        <v>0</v>
      </c>
      <c r="I54" s="164">
        <v>0</v>
      </c>
      <c r="J54" s="163">
        <v>0</v>
      </c>
      <c r="K54" s="164">
        <v>0</v>
      </c>
      <c r="L54" s="164">
        <v>0</v>
      </c>
      <c r="M54" s="163">
        <v>0</v>
      </c>
      <c r="N54" s="164">
        <v>0</v>
      </c>
      <c r="O54" s="164">
        <v>0</v>
      </c>
      <c r="P54" s="190">
        <v>0</v>
      </c>
      <c r="Q54" s="164">
        <v>0</v>
      </c>
      <c r="R54" s="164">
        <v>0</v>
      </c>
      <c r="S54" s="163">
        <v>0</v>
      </c>
      <c r="T54" s="346"/>
    </row>
    <row r="55" spans="1:20" ht="19.2" customHeight="1">
      <c r="A55" s="319" t="s">
        <v>293</v>
      </c>
      <c r="B55" s="317" t="s">
        <v>295</v>
      </c>
      <c r="C55" s="317" t="s">
        <v>307</v>
      </c>
      <c r="D55" s="192" t="s">
        <v>41</v>
      </c>
      <c r="E55" s="198">
        <f>SUM(E56:E59)</f>
        <v>500</v>
      </c>
      <c r="F55" s="198">
        <f>SUM(F56:F59)</f>
        <v>0</v>
      </c>
      <c r="G55" s="199">
        <f>F55/E55</f>
        <v>0</v>
      </c>
      <c r="H55" s="198">
        <v>0</v>
      </c>
      <c r="I55" s="198">
        <v>0</v>
      </c>
      <c r="J55" s="200">
        <v>0</v>
      </c>
      <c r="K55" s="198">
        <v>0</v>
      </c>
      <c r="L55" s="198">
        <v>0</v>
      </c>
      <c r="M55" s="200">
        <v>0</v>
      </c>
      <c r="N55" s="198">
        <v>0</v>
      </c>
      <c r="O55" s="198">
        <v>0</v>
      </c>
      <c r="P55" s="201">
        <v>0</v>
      </c>
      <c r="Q55" s="198">
        <v>0</v>
      </c>
      <c r="R55" s="198">
        <v>0</v>
      </c>
      <c r="S55" s="200">
        <v>0</v>
      </c>
      <c r="T55" s="335"/>
    </row>
    <row r="56" spans="1:20" ht="19.8" customHeight="1">
      <c r="A56" s="320"/>
      <c r="B56" s="318"/>
      <c r="C56" s="318"/>
      <c r="D56" s="157" t="s">
        <v>37</v>
      </c>
      <c r="E56" s="164">
        <v>0</v>
      </c>
      <c r="F56" s="164">
        <v>0</v>
      </c>
      <c r="G56" s="158">
        <v>0</v>
      </c>
      <c r="H56" s="164">
        <v>0</v>
      </c>
      <c r="I56" s="164">
        <v>0</v>
      </c>
      <c r="J56" s="163">
        <v>0</v>
      </c>
      <c r="K56" s="164">
        <v>0</v>
      </c>
      <c r="L56" s="164">
        <v>0</v>
      </c>
      <c r="M56" s="163">
        <v>0</v>
      </c>
      <c r="N56" s="164">
        <v>0</v>
      </c>
      <c r="O56" s="164">
        <v>0</v>
      </c>
      <c r="P56" s="190">
        <v>0</v>
      </c>
      <c r="Q56" s="164">
        <v>0</v>
      </c>
      <c r="R56" s="164">
        <v>0</v>
      </c>
      <c r="S56" s="163">
        <v>0</v>
      </c>
      <c r="T56" s="335"/>
    </row>
    <row r="57" spans="1:20" ht="28.2" customHeight="1">
      <c r="A57" s="320"/>
      <c r="B57" s="318"/>
      <c r="C57" s="318"/>
      <c r="D57" s="157" t="s">
        <v>2</v>
      </c>
      <c r="E57" s="164">
        <v>0</v>
      </c>
      <c r="F57" s="164">
        <v>0</v>
      </c>
      <c r="G57" s="158">
        <v>0</v>
      </c>
      <c r="H57" s="164">
        <v>0</v>
      </c>
      <c r="I57" s="164">
        <v>0</v>
      </c>
      <c r="J57" s="163">
        <v>0</v>
      </c>
      <c r="K57" s="164">
        <v>0</v>
      </c>
      <c r="L57" s="164">
        <v>0</v>
      </c>
      <c r="M57" s="163">
        <v>0</v>
      </c>
      <c r="N57" s="164">
        <v>0</v>
      </c>
      <c r="O57" s="164">
        <v>0</v>
      </c>
      <c r="P57" s="190">
        <v>0</v>
      </c>
      <c r="Q57" s="164">
        <v>0</v>
      </c>
      <c r="R57" s="164">
        <v>0</v>
      </c>
      <c r="S57" s="163">
        <v>0</v>
      </c>
      <c r="T57" s="335"/>
    </row>
    <row r="58" spans="1:20" ht="16.8" customHeight="1">
      <c r="A58" s="320"/>
      <c r="B58" s="318"/>
      <c r="C58" s="318"/>
      <c r="D58" s="126" t="s">
        <v>43</v>
      </c>
      <c r="E58" s="164">
        <v>500</v>
      </c>
      <c r="F58" s="164">
        <v>0</v>
      </c>
      <c r="G58" s="158">
        <f>F58/E58</f>
        <v>0</v>
      </c>
      <c r="H58" s="164">
        <v>500</v>
      </c>
      <c r="I58" s="164">
        <v>0</v>
      </c>
      <c r="J58" s="158">
        <v>0</v>
      </c>
      <c r="K58" s="164">
        <v>500</v>
      </c>
      <c r="L58" s="164">
        <v>0</v>
      </c>
      <c r="M58" s="163">
        <v>0</v>
      </c>
      <c r="N58" s="164">
        <v>500</v>
      </c>
      <c r="O58" s="164">
        <v>0</v>
      </c>
      <c r="P58" s="190">
        <v>0</v>
      </c>
      <c r="Q58" s="164">
        <v>500</v>
      </c>
      <c r="R58" s="164">
        <v>0</v>
      </c>
      <c r="S58" s="163">
        <v>0</v>
      </c>
      <c r="T58" s="335"/>
    </row>
    <row r="59" spans="1:20" ht="29.4" customHeight="1">
      <c r="A59" s="320"/>
      <c r="B59" s="318"/>
      <c r="C59" s="318"/>
      <c r="D59" s="195" t="s">
        <v>263</v>
      </c>
      <c r="E59" s="164">
        <v>0</v>
      </c>
      <c r="F59" s="164">
        <v>0</v>
      </c>
      <c r="G59" s="158">
        <v>0</v>
      </c>
      <c r="H59" s="164">
        <v>0</v>
      </c>
      <c r="I59" s="164">
        <v>0</v>
      </c>
      <c r="J59" s="163">
        <v>0</v>
      </c>
      <c r="K59" s="164">
        <v>0</v>
      </c>
      <c r="L59" s="164">
        <v>0</v>
      </c>
      <c r="M59" s="163">
        <v>0</v>
      </c>
      <c r="N59" s="164">
        <v>0</v>
      </c>
      <c r="O59" s="164">
        <v>0</v>
      </c>
      <c r="P59" s="190">
        <v>0</v>
      </c>
      <c r="Q59" s="164">
        <v>0</v>
      </c>
      <c r="R59" s="164">
        <v>0</v>
      </c>
      <c r="S59" s="163">
        <v>0</v>
      </c>
      <c r="T59" s="336"/>
    </row>
    <row r="60" spans="1:20" ht="20.25" customHeight="1">
      <c r="A60" s="287"/>
      <c r="B60" s="289" t="s">
        <v>290</v>
      </c>
      <c r="C60" s="317" t="s">
        <v>307</v>
      </c>
      <c r="D60" s="192" t="s">
        <v>41</v>
      </c>
      <c r="E60" s="167">
        <f>SUM(E61:E64)</f>
        <v>21171.8</v>
      </c>
      <c r="F60" s="167">
        <f>SUM(F61:F64)</f>
        <v>20671.8</v>
      </c>
      <c r="G60" s="168">
        <f>F60/E60</f>
        <v>0.97638368017835042</v>
      </c>
      <c r="H60" s="167">
        <f>SUM(H61:H64)</f>
        <v>42874.2</v>
      </c>
      <c r="I60" s="167">
        <f>SUM(I61:I64)</f>
        <v>1644.55</v>
      </c>
      <c r="J60" s="168">
        <f>I60/H60</f>
        <v>3.8357567021658712E-2</v>
      </c>
      <c r="K60" s="167">
        <f>SUM(K61:K64)</f>
        <v>41012.800000000003</v>
      </c>
      <c r="L60" s="167">
        <f>SUM(L61:L64)</f>
        <v>3289.1</v>
      </c>
      <c r="M60" s="168">
        <f>L60/K60</f>
        <v>8.019691413412397E-2</v>
      </c>
      <c r="N60" s="167">
        <f>SUM(N61:N64)</f>
        <v>40395.5</v>
      </c>
      <c r="O60" s="167">
        <f>SUM(O61:O64)</f>
        <v>14986</v>
      </c>
      <c r="P60" s="168">
        <f>O60/N60</f>
        <v>0.37098191630255845</v>
      </c>
      <c r="Q60" s="167">
        <f>SUM(Q61:Q64)</f>
        <v>21171.8</v>
      </c>
      <c r="R60" s="167">
        <f>SUM(R61:R64)</f>
        <v>20671.8</v>
      </c>
      <c r="S60" s="168">
        <f>R60/Q60</f>
        <v>0.97638368017835042</v>
      </c>
      <c r="T60" s="268"/>
    </row>
    <row r="61" spans="1:20" ht="19.8" customHeight="1">
      <c r="A61" s="288"/>
      <c r="B61" s="290"/>
      <c r="C61" s="318"/>
      <c r="D61" s="157" t="s">
        <v>37</v>
      </c>
      <c r="E61" s="155">
        <f t="shared" ref="E61:F64" si="10">E46</f>
        <v>0</v>
      </c>
      <c r="F61" s="155">
        <f t="shared" si="10"/>
        <v>0</v>
      </c>
      <c r="G61" s="188">
        <v>0</v>
      </c>
      <c r="H61" s="155">
        <f t="shared" ref="H61:I64" si="11">H46</f>
        <v>0</v>
      </c>
      <c r="I61" s="155">
        <f t="shared" si="11"/>
        <v>0</v>
      </c>
      <c r="J61" s="188">
        <v>0</v>
      </c>
      <c r="K61" s="155">
        <f t="shared" ref="K61:L64" si="12">K46</f>
        <v>0</v>
      </c>
      <c r="L61" s="155">
        <f t="shared" si="12"/>
        <v>0</v>
      </c>
      <c r="M61" s="188">
        <v>0</v>
      </c>
      <c r="N61" s="155">
        <f t="shared" ref="N61:O64" si="13">N46</f>
        <v>0</v>
      </c>
      <c r="O61" s="155">
        <f t="shared" si="13"/>
        <v>0</v>
      </c>
      <c r="P61" s="188">
        <v>0</v>
      </c>
      <c r="Q61" s="155">
        <f t="shared" ref="Q61:R64" si="14">Q46</f>
        <v>0</v>
      </c>
      <c r="R61" s="155">
        <f t="shared" si="14"/>
        <v>0</v>
      </c>
      <c r="S61" s="188">
        <v>0</v>
      </c>
      <c r="T61" s="269"/>
    </row>
    <row r="62" spans="1:20" ht="33" customHeight="1">
      <c r="A62" s="288"/>
      <c r="B62" s="290"/>
      <c r="C62" s="318"/>
      <c r="D62" s="157" t="s">
        <v>2</v>
      </c>
      <c r="E62" s="160">
        <f t="shared" si="10"/>
        <v>0</v>
      </c>
      <c r="F62" s="160">
        <f t="shared" si="10"/>
        <v>0</v>
      </c>
      <c r="G62" s="188">
        <v>0</v>
      </c>
      <c r="H62" s="160">
        <f t="shared" si="11"/>
        <v>0</v>
      </c>
      <c r="I62" s="160">
        <f t="shared" si="11"/>
        <v>0</v>
      </c>
      <c r="J62" s="191">
        <v>0</v>
      </c>
      <c r="K62" s="160">
        <f t="shared" si="12"/>
        <v>0</v>
      </c>
      <c r="L62" s="160">
        <f t="shared" si="12"/>
        <v>0</v>
      </c>
      <c r="M62" s="161">
        <v>0</v>
      </c>
      <c r="N62" s="160">
        <f t="shared" si="13"/>
        <v>0</v>
      </c>
      <c r="O62" s="160">
        <f t="shared" si="13"/>
        <v>0</v>
      </c>
      <c r="P62" s="189">
        <v>0</v>
      </c>
      <c r="Q62" s="160">
        <f t="shared" si="14"/>
        <v>0</v>
      </c>
      <c r="R62" s="160">
        <f t="shared" si="14"/>
        <v>0</v>
      </c>
      <c r="S62" s="161">
        <v>0</v>
      </c>
      <c r="T62" s="269"/>
    </row>
    <row r="63" spans="1:20" ht="19.649999999999999" customHeight="1">
      <c r="A63" s="288"/>
      <c r="B63" s="290"/>
      <c r="C63" s="318"/>
      <c r="D63" s="126" t="s">
        <v>43</v>
      </c>
      <c r="E63" s="160">
        <f t="shared" si="10"/>
        <v>21171.8</v>
      </c>
      <c r="F63" s="160">
        <f t="shared" si="10"/>
        <v>20671.8</v>
      </c>
      <c r="G63" s="188">
        <f>F63/E63</f>
        <v>0.97638368017835042</v>
      </c>
      <c r="H63" s="160">
        <f t="shared" si="11"/>
        <v>42874.2</v>
      </c>
      <c r="I63" s="160">
        <f t="shared" si="11"/>
        <v>1644.55</v>
      </c>
      <c r="J63" s="188">
        <f>I63/H63</f>
        <v>3.8357567021658712E-2</v>
      </c>
      <c r="K63" s="160">
        <f t="shared" si="12"/>
        <v>41012.800000000003</v>
      </c>
      <c r="L63" s="160">
        <f t="shared" si="12"/>
        <v>3289.1</v>
      </c>
      <c r="M63" s="188">
        <f>L63/K63</f>
        <v>8.019691413412397E-2</v>
      </c>
      <c r="N63" s="160">
        <f t="shared" si="13"/>
        <v>40395.5</v>
      </c>
      <c r="O63" s="160">
        <f t="shared" si="13"/>
        <v>14986</v>
      </c>
      <c r="P63" s="188">
        <f>O63/N63</f>
        <v>0.37098191630255845</v>
      </c>
      <c r="Q63" s="160">
        <f t="shared" si="14"/>
        <v>21171.8</v>
      </c>
      <c r="R63" s="160">
        <f t="shared" si="14"/>
        <v>20671.8</v>
      </c>
      <c r="S63" s="188">
        <f>R63/Q63</f>
        <v>0.97638368017835042</v>
      </c>
      <c r="T63" s="269"/>
    </row>
    <row r="64" spans="1:20" ht="29.4" customHeight="1">
      <c r="A64" s="288"/>
      <c r="B64" s="290"/>
      <c r="C64" s="318"/>
      <c r="D64" s="195" t="s">
        <v>263</v>
      </c>
      <c r="E64" s="164">
        <f t="shared" si="10"/>
        <v>0</v>
      </c>
      <c r="F64" s="164">
        <f t="shared" si="10"/>
        <v>0</v>
      </c>
      <c r="G64" s="158">
        <v>0</v>
      </c>
      <c r="H64" s="164">
        <f t="shared" si="11"/>
        <v>0</v>
      </c>
      <c r="I64" s="164">
        <f t="shared" si="11"/>
        <v>0</v>
      </c>
      <c r="J64" s="163">
        <v>0</v>
      </c>
      <c r="K64" s="164">
        <f t="shared" si="12"/>
        <v>0</v>
      </c>
      <c r="L64" s="164">
        <f t="shared" si="12"/>
        <v>0</v>
      </c>
      <c r="M64" s="163">
        <v>0</v>
      </c>
      <c r="N64" s="164">
        <f t="shared" si="13"/>
        <v>0</v>
      </c>
      <c r="O64" s="164">
        <f t="shared" si="13"/>
        <v>0</v>
      </c>
      <c r="P64" s="190">
        <v>0</v>
      </c>
      <c r="Q64" s="164">
        <f t="shared" si="14"/>
        <v>0</v>
      </c>
      <c r="R64" s="164">
        <f t="shared" si="14"/>
        <v>0</v>
      </c>
      <c r="S64" s="163">
        <v>0</v>
      </c>
      <c r="T64" s="269"/>
    </row>
    <row r="65" spans="1:20" ht="13.8" customHeight="1">
      <c r="A65" s="276" t="s">
        <v>260</v>
      </c>
      <c r="B65" s="277"/>
      <c r="C65" s="277"/>
      <c r="D65" s="277"/>
      <c r="E65" s="277"/>
      <c r="F65" s="277"/>
      <c r="G65" s="277"/>
      <c r="H65" s="277"/>
      <c r="I65" s="277"/>
      <c r="J65" s="277"/>
      <c r="K65" s="277"/>
      <c r="L65" s="277"/>
      <c r="M65" s="277"/>
      <c r="N65" s="277"/>
      <c r="O65" s="277"/>
      <c r="P65" s="277"/>
      <c r="Q65" s="277"/>
      <c r="R65" s="277"/>
      <c r="S65" s="277"/>
      <c r="T65" s="278"/>
    </row>
    <row r="66" spans="1:20" ht="22.5" customHeight="1">
      <c r="A66" s="259" t="s">
        <v>261</v>
      </c>
      <c r="B66" s="260"/>
      <c r="C66" s="260"/>
      <c r="D66" s="260"/>
      <c r="E66" s="260"/>
      <c r="F66" s="260"/>
      <c r="G66" s="260"/>
      <c r="H66" s="260"/>
      <c r="I66" s="260"/>
      <c r="J66" s="260"/>
      <c r="K66" s="260"/>
      <c r="L66" s="260"/>
      <c r="M66" s="260"/>
      <c r="N66" s="260"/>
      <c r="O66" s="260"/>
      <c r="P66" s="260"/>
      <c r="Q66" s="260"/>
      <c r="R66" s="260"/>
      <c r="S66" s="260"/>
      <c r="T66" s="261"/>
    </row>
    <row r="67" spans="1:20" ht="21" customHeight="1">
      <c r="A67" s="262" t="s">
        <v>299</v>
      </c>
      <c r="B67" s="263"/>
      <c r="C67" s="264"/>
      <c r="D67" s="192" t="s">
        <v>41</v>
      </c>
      <c r="E67" s="167"/>
      <c r="F67" s="167"/>
      <c r="G67" s="168"/>
      <c r="H67" s="167"/>
      <c r="I67" s="167"/>
      <c r="J67" s="170"/>
      <c r="K67" s="167"/>
      <c r="L67" s="167"/>
      <c r="M67" s="170"/>
      <c r="N67" s="167"/>
      <c r="O67" s="167"/>
      <c r="P67" s="170"/>
      <c r="Q67" s="167"/>
      <c r="R67" s="167"/>
      <c r="S67" s="170"/>
      <c r="T67" s="268"/>
    </row>
    <row r="68" spans="1:20" ht="16.8" customHeight="1">
      <c r="A68" s="265"/>
      <c r="B68" s="266"/>
      <c r="C68" s="267"/>
      <c r="D68" s="157" t="s">
        <v>37</v>
      </c>
      <c r="E68" s="155"/>
      <c r="F68" s="155"/>
      <c r="G68" s="180"/>
      <c r="H68" s="155"/>
      <c r="I68" s="155"/>
      <c r="J68" s="181"/>
      <c r="K68" s="155"/>
      <c r="L68" s="155"/>
      <c r="M68" s="181"/>
      <c r="N68" s="155"/>
      <c r="O68" s="155"/>
      <c r="P68" s="181"/>
      <c r="Q68" s="155"/>
      <c r="R68" s="155"/>
      <c r="S68" s="181"/>
      <c r="T68" s="269"/>
    </row>
    <row r="69" spans="1:20" ht="31.95" customHeight="1">
      <c r="A69" s="265"/>
      <c r="B69" s="266"/>
      <c r="C69" s="267"/>
      <c r="D69" s="157" t="s">
        <v>2</v>
      </c>
      <c r="E69" s="160"/>
      <c r="F69" s="160"/>
      <c r="G69" s="188"/>
      <c r="H69" s="160"/>
      <c r="I69" s="160"/>
      <c r="J69" s="161"/>
      <c r="K69" s="160"/>
      <c r="L69" s="160"/>
      <c r="M69" s="161"/>
      <c r="N69" s="160"/>
      <c r="O69" s="160"/>
      <c r="P69" s="161"/>
      <c r="Q69" s="160"/>
      <c r="R69" s="160"/>
      <c r="S69" s="161"/>
      <c r="T69" s="269"/>
    </row>
    <row r="70" spans="1:20" ht="16.2" customHeight="1">
      <c r="A70" s="265"/>
      <c r="B70" s="266"/>
      <c r="C70" s="267"/>
      <c r="D70" s="126" t="s">
        <v>43</v>
      </c>
      <c r="E70" s="160"/>
      <c r="F70" s="160"/>
      <c r="G70" s="188"/>
      <c r="H70" s="160"/>
      <c r="I70" s="160"/>
      <c r="J70" s="161"/>
      <c r="K70" s="160"/>
      <c r="L70" s="160"/>
      <c r="M70" s="161"/>
      <c r="N70" s="160"/>
      <c r="O70" s="160"/>
      <c r="P70" s="161"/>
      <c r="Q70" s="160"/>
      <c r="R70" s="160"/>
      <c r="S70" s="161"/>
      <c r="T70" s="269"/>
    </row>
    <row r="71" spans="1:20" ht="31.95" customHeight="1">
      <c r="A71" s="265"/>
      <c r="B71" s="266"/>
      <c r="C71" s="267"/>
      <c r="D71" s="195" t="s">
        <v>263</v>
      </c>
      <c r="E71" s="164"/>
      <c r="F71" s="164"/>
      <c r="G71" s="158"/>
      <c r="H71" s="164"/>
      <c r="I71" s="164"/>
      <c r="J71" s="163"/>
      <c r="K71" s="164"/>
      <c r="L71" s="164"/>
      <c r="M71" s="163"/>
      <c r="N71" s="164"/>
      <c r="O71" s="164"/>
      <c r="P71" s="163"/>
      <c r="Q71" s="164"/>
      <c r="R71" s="164"/>
      <c r="S71" s="163"/>
      <c r="T71" s="269"/>
    </row>
    <row r="72" spans="1:20" ht="15" customHeight="1">
      <c r="A72" s="262" t="s">
        <v>300</v>
      </c>
      <c r="B72" s="263"/>
      <c r="C72" s="264"/>
      <c r="D72" s="192" t="s">
        <v>41</v>
      </c>
      <c r="E72" s="167">
        <f>SUM(E73:E76)</f>
        <v>21171.8</v>
      </c>
      <c r="F72" s="167">
        <f>SUM(F73:F76)</f>
        <v>20671.8</v>
      </c>
      <c r="G72" s="168">
        <f>F72/E72</f>
        <v>0.97638368017835042</v>
      </c>
      <c r="H72" s="167">
        <f>SUM(H73:H76)</f>
        <v>42874.2</v>
      </c>
      <c r="I72" s="167">
        <f>SUM(I73:I76)</f>
        <v>1644.55</v>
      </c>
      <c r="J72" s="168">
        <f>I72/H72</f>
        <v>3.8357567021658712E-2</v>
      </c>
      <c r="K72" s="167">
        <f>SUM(K73:K76)</f>
        <v>41012.800000000003</v>
      </c>
      <c r="L72" s="167">
        <f>SUM(L73:L76)</f>
        <v>3289.1</v>
      </c>
      <c r="M72" s="168">
        <f>L72/K72</f>
        <v>8.019691413412397E-2</v>
      </c>
      <c r="N72" s="167">
        <f>SUM(N73:N76)</f>
        <v>40395.5</v>
      </c>
      <c r="O72" s="167">
        <f>SUM(O73:O76)</f>
        <v>14986</v>
      </c>
      <c r="P72" s="168">
        <f>O72/N72</f>
        <v>0.37098191630255845</v>
      </c>
      <c r="Q72" s="167">
        <f>SUM(Q73:Q76)</f>
        <v>21171.8</v>
      </c>
      <c r="R72" s="167">
        <f>SUM(R73:R76)</f>
        <v>20671.8</v>
      </c>
      <c r="S72" s="168">
        <f>R72/Q72</f>
        <v>0.97638368017835042</v>
      </c>
      <c r="T72" s="268"/>
    </row>
    <row r="73" spans="1:20" ht="13.8">
      <c r="A73" s="265"/>
      <c r="B73" s="266"/>
      <c r="C73" s="267"/>
      <c r="D73" s="157" t="s">
        <v>37</v>
      </c>
      <c r="E73" s="167">
        <f t="shared" ref="E73:F76" si="15">E61</f>
        <v>0</v>
      </c>
      <c r="F73" s="167">
        <f t="shared" si="15"/>
        <v>0</v>
      </c>
      <c r="G73" s="181">
        <v>0</v>
      </c>
      <c r="H73" s="167">
        <f t="shared" ref="H73:I76" si="16">H61</f>
        <v>0</v>
      </c>
      <c r="I73" s="167">
        <f t="shared" si="16"/>
        <v>0</v>
      </c>
      <c r="J73" s="193">
        <v>0</v>
      </c>
      <c r="K73" s="167">
        <f t="shared" ref="K73:L76" si="17">K61</f>
        <v>0</v>
      </c>
      <c r="L73" s="167">
        <f t="shared" si="17"/>
        <v>0</v>
      </c>
      <c r="M73" s="193">
        <v>0</v>
      </c>
      <c r="N73" s="167">
        <f t="shared" ref="N73:O76" si="18">N61</f>
        <v>0</v>
      </c>
      <c r="O73" s="167">
        <f t="shared" si="18"/>
        <v>0</v>
      </c>
      <c r="P73" s="193">
        <v>0</v>
      </c>
      <c r="Q73" s="167">
        <f t="shared" ref="Q73:R76" si="19">Q61</f>
        <v>0</v>
      </c>
      <c r="R73" s="167">
        <f t="shared" si="19"/>
        <v>0</v>
      </c>
      <c r="S73" s="193">
        <v>0</v>
      </c>
      <c r="T73" s="269"/>
    </row>
    <row r="74" spans="1:20" ht="32.4" customHeight="1">
      <c r="A74" s="265"/>
      <c r="B74" s="266"/>
      <c r="C74" s="267"/>
      <c r="D74" s="157" t="s">
        <v>2</v>
      </c>
      <c r="E74" s="155">
        <f t="shared" si="15"/>
        <v>0</v>
      </c>
      <c r="F74" s="155">
        <f t="shared" si="15"/>
        <v>0</v>
      </c>
      <c r="G74" s="181">
        <v>0</v>
      </c>
      <c r="H74" s="155">
        <f t="shared" si="16"/>
        <v>0</v>
      </c>
      <c r="I74" s="155">
        <f t="shared" si="16"/>
        <v>0</v>
      </c>
      <c r="J74" s="193">
        <v>0</v>
      </c>
      <c r="K74" s="155">
        <f t="shared" si="17"/>
        <v>0</v>
      </c>
      <c r="L74" s="155">
        <f t="shared" si="17"/>
        <v>0</v>
      </c>
      <c r="M74" s="193">
        <v>0</v>
      </c>
      <c r="N74" s="155">
        <f t="shared" si="18"/>
        <v>0</v>
      </c>
      <c r="O74" s="155">
        <f t="shared" si="18"/>
        <v>0</v>
      </c>
      <c r="P74" s="193">
        <v>0</v>
      </c>
      <c r="Q74" s="155">
        <f t="shared" si="19"/>
        <v>0</v>
      </c>
      <c r="R74" s="155">
        <f t="shared" si="19"/>
        <v>0</v>
      </c>
      <c r="S74" s="193">
        <v>0</v>
      </c>
      <c r="T74" s="269"/>
    </row>
    <row r="75" spans="1:20" ht="20.25" customHeight="1">
      <c r="A75" s="265"/>
      <c r="B75" s="266"/>
      <c r="C75" s="267"/>
      <c r="D75" s="126" t="s">
        <v>43</v>
      </c>
      <c r="E75" s="160">
        <f t="shared" si="15"/>
        <v>21171.8</v>
      </c>
      <c r="F75" s="160">
        <f t="shared" si="15"/>
        <v>20671.8</v>
      </c>
      <c r="G75" s="188">
        <f>F75/E75</f>
        <v>0.97638368017835042</v>
      </c>
      <c r="H75" s="160">
        <f t="shared" si="16"/>
        <v>42874.2</v>
      </c>
      <c r="I75" s="160">
        <f t="shared" si="16"/>
        <v>1644.55</v>
      </c>
      <c r="J75" s="188">
        <f>I75/H75</f>
        <v>3.8357567021658712E-2</v>
      </c>
      <c r="K75" s="160">
        <f t="shared" si="17"/>
        <v>41012.800000000003</v>
      </c>
      <c r="L75" s="160">
        <f t="shared" si="17"/>
        <v>3289.1</v>
      </c>
      <c r="M75" s="188">
        <f>L75/K75</f>
        <v>8.019691413412397E-2</v>
      </c>
      <c r="N75" s="160">
        <f t="shared" si="18"/>
        <v>40395.5</v>
      </c>
      <c r="O75" s="160">
        <f t="shared" si="18"/>
        <v>14986</v>
      </c>
      <c r="P75" s="188">
        <f>O75/N75</f>
        <v>0.37098191630255845</v>
      </c>
      <c r="Q75" s="160">
        <f t="shared" si="19"/>
        <v>21171.8</v>
      </c>
      <c r="R75" s="160">
        <f t="shared" si="19"/>
        <v>20671.8</v>
      </c>
      <c r="S75" s="188">
        <f>R75/Q75</f>
        <v>0.97638368017835042</v>
      </c>
      <c r="T75" s="269"/>
    </row>
    <row r="76" spans="1:20" ht="31.2" customHeight="1">
      <c r="A76" s="270"/>
      <c r="B76" s="271"/>
      <c r="C76" s="272"/>
      <c r="D76" s="195" t="s">
        <v>263</v>
      </c>
      <c r="E76" s="155">
        <f t="shared" si="15"/>
        <v>0</v>
      </c>
      <c r="F76" s="155">
        <f t="shared" si="15"/>
        <v>0</v>
      </c>
      <c r="G76" s="180">
        <v>0</v>
      </c>
      <c r="H76" s="155">
        <f t="shared" si="16"/>
        <v>0</v>
      </c>
      <c r="I76" s="155">
        <f t="shared" si="16"/>
        <v>0</v>
      </c>
      <c r="J76" s="193">
        <v>0</v>
      </c>
      <c r="K76" s="155">
        <f t="shared" si="17"/>
        <v>0</v>
      </c>
      <c r="L76" s="155">
        <f t="shared" si="17"/>
        <v>0</v>
      </c>
      <c r="M76" s="181">
        <v>0</v>
      </c>
      <c r="N76" s="155">
        <f t="shared" si="18"/>
        <v>0</v>
      </c>
      <c r="O76" s="155">
        <f t="shared" si="18"/>
        <v>0</v>
      </c>
      <c r="P76" s="193">
        <v>0</v>
      </c>
      <c r="Q76" s="155">
        <f t="shared" si="19"/>
        <v>0</v>
      </c>
      <c r="R76" s="155">
        <f t="shared" si="19"/>
        <v>0</v>
      </c>
      <c r="S76" s="193">
        <v>0</v>
      </c>
      <c r="T76" s="273"/>
    </row>
    <row r="77" spans="1:20" s="100" customFormat="1" ht="45.15" hidden="1" customHeight="1">
      <c r="A77" s="274" t="s">
        <v>274</v>
      </c>
      <c r="B77" s="275"/>
      <c r="C77" s="275"/>
      <c r="D77" s="275"/>
      <c r="E77" s="275"/>
      <c r="F77" s="275"/>
      <c r="G77" s="275"/>
      <c r="H77" s="275"/>
      <c r="I77" s="275"/>
      <c r="J77" s="275"/>
      <c r="K77" s="275"/>
      <c r="L77" s="275"/>
      <c r="M77" s="275"/>
      <c r="N77" s="275"/>
      <c r="O77" s="275"/>
      <c r="P77" s="275"/>
      <c r="Q77" s="275"/>
      <c r="R77" s="275"/>
      <c r="S77" s="275"/>
      <c r="T77" s="275"/>
    </row>
    <row r="78" spans="1:20" s="100" customFormat="1" ht="19.649999999999999" customHeight="1">
      <c r="A78" s="99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</row>
    <row r="79" spans="1:20" ht="19.649999999999999" customHeight="1">
      <c r="A79" s="258" t="s">
        <v>291</v>
      </c>
      <c r="B79" s="258"/>
      <c r="C79" s="258"/>
      <c r="D79" s="258"/>
      <c r="E79" s="258"/>
      <c r="F79" s="258"/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258"/>
      <c r="R79" s="258"/>
      <c r="S79" s="258"/>
      <c r="T79" s="106"/>
    </row>
    <row r="80" spans="1:20" ht="12.6" customHeight="1">
      <c r="A80" s="194"/>
      <c r="B80" s="194"/>
      <c r="C80" s="194"/>
      <c r="D80" s="194"/>
      <c r="E80" s="194"/>
      <c r="F80" s="194"/>
      <c r="G80" s="194"/>
      <c r="H80" s="194"/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06"/>
    </row>
    <row r="81" spans="1:20" ht="16.5" customHeight="1">
      <c r="A81" s="255" t="s">
        <v>292</v>
      </c>
      <c r="B81" s="255"/>
      <c r="C81" s="255"/>
      <c r="D81" s="255"/>
      <c r="E81" s="255"/>
      <c r="F81" s="255"/>
      <c r="G81" s="255"/>
      <c r="H81" s="255"/>
      <c r="I81" s="255"/>
      <c r="J81" s="255"/>
      <c r="K81" s="255"/>
      <c r="L81" s="255"/>
      <c r="M81" s="255"/>
      <c r="N81" s="255"/>
      <c r="O81" s="255"/>
      <c r="P81" s="255"/>
      <c r="Q81" s="255"/>
      <c r="R81" s="255"/>
      <c r="S81" s="255"/>
      <c r="T81" s="255"/>
    </row>
    <row r="82" spans="1:20" ht="14.4" customHeight="1">
      <c r="A82" s="111"/>
      <c r="B82" s="109"/>
      <c r="C82" s="109"/>
      <c r="D82" s="112"/>
      <c r="E82" s="113"/>
      <c r="F82" s="113"/>
      <c r="G82" s="113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</row>
    <row r="83" spans="1:20" ht="18">
      <c r="A83" s="111"/>
      <c r="B83" s="109"/>
      <c r="C83" s="109"/>
      <c r="D83" s="112"/>
      <c r="E83" s="113"/>
      <c r="F83" s="113"/>
      <c r="G83" s="113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</row>
    <row r="86" spans="1:20" ht="18">
      <c r="A86" s="110"/>
      <c r="B86" s="109"/>
      <c r="C86" s="109"/>
      <c r="D86" s="112"/>
      <c r="E86" s="113"/>
      <c r="F86" s="113"/>
      <c r="G86" s="113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</row>
    <row r="87" spans="1:20">
      <c r="A87" s="102"/>
    </row>
    <row r="88" spans="1:20">
      <c r="A88" s="102"/>
    </row>
    <row r="89" spans="1:20">
      <c r="A89" s="102"/>
    </row>
    <row r="90" spans="1:20" ht="14.25" customHeight="1">
      <c r="A90" s="102"/>
    </row>
    <row r="91" spans="1:20">
      <c r="A91" s="103"/>
    </row>
    <row r="92" spans="1:20">
      <c r="A92" s="102"/>
    </row>
    <row r="93" spans="1:20">
      <c r="A93" s="102"/>
    </row>
    <row r="94" spans="1:20">
      <c r="A94" s="102"/>
    </row>
    <row r="95" spans="1:20">
      <c r="A95" s="102"/>
    </row>
    <row r="96" spans="1:20" ht="12.75" customHeight="1">
      <c r="A96" s="102"/>
    </row>
    <row r="97" spans="1:20">
      <c r="A97" s="103"/>
    </row>
    <row r="98" spans="1:20">
      <c r="A98" s="102"/>
    </row>
    <row r="99" spans="1:20" s="101" customFormat="1">
      <c r="A99" s="102"/>
      <c r="D99" s="104"/>
      <c r="E99" s="105"/>
      <c r="F99" s="105"/>
      <c r="G99" s="105"/>
      <c r="T99" s="95"/>
    </row>
    <row r="100" spans="1:20" s="101" customFormat="1">
      <c r="A100" s="102"/>
      <c r="D100" s="104"/>
      <c r="E100" s="105"/>
      <c r="F100" s="105"/>
      <c r="G100" s="105"/>
      <c r="T100" s="95"/>
    </row>
    <row r="101" spans="1:20" s="101" customFormat="1">
      <c r="A101" s="102"/>
      <c r="D101" s="104"/>
      <c r="E101" s="105"/>
      <c r="F101" s="105"/>
      <c r="G101" s="105"/>
      <c r="T101" s="95"/>
    </row>
    <row r="102" spans="1:20" s="101" customFormat="1">
      <c r="A102" s="102"/>
      <c r="D102" s="104"/>
      <c r="E102" s="105"/>
      <c r="F102" s="105"/>
      <c r="G102" s="105"/>
      <c r="T102" s="95"/>
    </row>
    <row r="108" spans="1:20" s="101" customFormat="1" ht="49.5" customHeight="1">
      <c r="D108" s="104"/>
      <c r="E108" s="105"/>
      <c r="F108" s="105"/>
      <c r="G108" s="105"/>
      <c r="T108" s="95"/>
    </row>
  </sheetData>
  <mergeCells count="56">
    <mergeCell ref="T55:T59"/>
    <mergeCell ref="A39:C43"/>
    <mergeCell ref="A45:A49"/>
    <mergeCell ref="B45:B49"/>
    <mergeCell ref="C45:C49"/>
    <mergeCell ref="T45:T49"/>
    <mergeCell ref="B50:B54"/>
    <mergeCell ref="C50:C54"/>
    <mergeCell ref="T50:T54"/>
    <mergeCell ref="A14:C18"/>
    <mergeCell ref="A34:C38"/>
    <mergeCell ref="A44:T44"/>
    <mergeCell ref="A5:T5"/>
    <mergeCell ref="A6:T6"/>
    <mergeCell ref="A7:T7"/>
    <mergeCell ref="N11:P11"/>
    <mergeCell ref="Q11:S11"/>
    <mergeCell ref="C60:C64"/>
    <mergeCell ref="A50:A54"/>
    <mergeCell ref="A19:C23"/>
    <mergeCell ref="A24:C28"/>
    <mergeCell ref="A55:A59"/>
    <mergeCell ref="B55:B59"/>
    <mergeCell ref="C55:C59"/>
    <mergeCell ref="A2:T2"/>
    <mergeCell ref="A3:T3"/>
    <mergeCell ref="A4:T4"/>
    <mergeCell ref="A9:S9"/>
    <mergeCell ref="A10:A12"/>
    <mergeCell ref="B10:B12"/>
    <mergeCell ref="C10:C12"/>
    <mergeCell ref="D10:D12"/>
    <mergeCell ref="E10:G10"/>
    <mergeCell ref="H10:S10"/>
    <mergeCell ref="T10:T12"/>
    <mergeCell ref="E11:E12"/>
    <mergeCell ref="F11:F12"/>
    <mergeCell ref="G11:G12"/>
    <mergeCell ref="H11:J11"/>
    <mergeCell ref="K11:M11"/>
    <mergeCell ref="A81:T81"/>
    <mergeCell ref="A8:S8"/>
    <mergeCell ref="A79:S79"/>
    <mergeCell ref="A66:T66"/>
    <mergeCell ref="A67:C71"/>
    <mergeCell ref="T67:T71"/>
    <mergeCell ref="A72:C76"/>
    <mergeCell ref="T72:T76"/>
    <mergeCell ref="A77:T77"/>
    <mergeCell ref="A65:T65"/>
    <mergeCell ref="T60:T64"/>
    <mergeCell ref="T14:T18"/>
    <mergeCell ref="A29:C33"/>
    <mergeCell ref="T29:T38"/>
    <mergeCell ref="A60:A64"/>
    <mergeCell ref="B60:B64"/>
  </mergeCells>
  <pageMargins left="0.59055118110236227" right="0.59055118110236227" top="1.1811023622047245" bottom="0.39370078740157483" header="0" footer="0"/>
  <pageSetup paperSize="9" scale="52" fitToHeight="0" orientation="landscape" r:id="rId1"/>
  <headerFooter>
    <oddFooter>&amp;C&amp;"Times New Roman,обычный"&amp;8Страница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7"/>
  <sheetViews>
    <sheetView topLeftCell="A7" zoomScaleNormal="100" workbookViewId="0">
      <selection activeCell="A16" sqref="A16"/>
    </sheetView>
  </sheetViews>
  <sheetFormatPr defaultColWidth="9.109375" defaultRowHeight="15.6"/>
  <cols>
    <col min="1" max="1" width="4" style="132" customWidth="1"/>
    <col min="2" max="2" width="30.88671875" style="116" customWidth="1"/>
    <col min="3" max="3" width="17.88671875" style="116" customWidth="1"/>
    <col min="4" max="5" width="7.33203125" style="116" customWidth="1"/>
    <col min="6" max="6" width="9" style="116" customWidth="1"/>
    <col min="7" max="8" width="7.6640625" style="116" customWidth="1"/>
    <col min="9" max="9" width="9" style="116" customWidth="1"/>
    <col min="10" max="10" width="7.33203125" style="116" customWidth="1"/>
    <col min="11" max="11" width="6.5546875" style="116" customWidth="1"/>
    <col min="12" max="12" width="8.33203125" style="116" customWidth="1"/>
    <col min="13" max="13" width="6.33203125" style="116" customWidth="1"/>
    <col min="14" max="14" width="6.44140625" style="116" customWidth="1"/>
    <col min="15" max="15" width="8.109375" style="116" customWidth="1"/>
    <col min="16" max="17" width="6.5546875" style="116" customWidth="1"/>
    <col min="18" max="18" width="9.77734375" style="116" customWidth="1"/>
    <col min="19" max="19" width="17.88671875" style="116" customWidth="1"/>
    <col min="20" max="16384" width="9.109375" style="116"/>
  </cols>
  <sheetData>
    <row r="1" spans="1:46">
      <c r="M1" s="347"/>
      <c r="N1" s="347"/>
      <c r="O1" s="347"/>
      <c r="P1" s="347"/>
      <c r="Q1" s="347"/>
      <c r="R1" s="347"/>
      <c r="S1" s="116" t="s">
        <v>283</v>
      </c>
    </row>
    <row r="2" spans="1:46" ht="15.9" customHeight="1">
      <c r="A2" s="348" t="s">
        <v>305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</row>
    <row r="3" spans="1:46" ht="15.9" customHeigh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</row>
    <row r="5" spans="1:46" ht="12.75" customHeight="1">
      <c r="A5" s="362" t="s">
        <v>0</v>
      </c>
      <c r="B5" s="365" t="s">
        <v>272</v>
      </c>
      <c r="C5" s="365" t="s">
        <v>262</v>
      </c>
      <c r="D5" s="355" t="s">
        <v>303</v>
      </c>
      <c r="E5" s="356"/>
      <c r="F5" s="357"/>
      <c r="G5" s="349" t="s">
        <v>276</v>
      </c>
      <c r="H5" s="350"/>
      <c r="I5" s="351"/>
      <c r="J5" s="349" t="s">
        <v>277</v>
      </c>
      <c r="K5" s="350"/>
      <c r="L5" s="351"/>
      <c r="M5" s="349" t="s">
        <v>278</v>
      </c>
      <c r="N5" s="350"/>
      <c r="O5" s="351"/>
      <c r="P5" s="349" t="s">
        <v>279</v>
      </c>
      <c r="Q5" s="350"/>
      <c r="R5" s="351"/>
      <c r="S5" s="368" t="s">
        <v>271</v>
      </c>
    </row>
    <row r="6" spans="1:46" ht="64.8" customHeight="1">
      <c r="A6" s="363"/>
      <c r="B6" s="366"/>
      <c r="C6" s="366"/>
      <c r="D6" s="358"/>
      <c r="E6" s="359"/>
      <c r="F6" s="360"/>
      <c r="G6" s="352"/>
      <c r="H6" s="353"/>
      <c r="I6" s="354"/>
      <c r="J6" s="352"/>
      <c r="K6" s="353"/>
      <c r="L6" s="354"/>
      <c r="M6" s="352"/>
      <c r="N6" s="353"/>
      <c r="O6" s="354"/>
      <c r="P6" s="352"/>
      <c r="Q6" s="353"/>
      <c r="R6" s="354"/>
      <c r="S6" s="369"/>
    </row>
    <row r="7" spans="1:46" ht="20.100000000000001" customHeight="1">
      <c r="A7" s="364"/>
      <c r="B7" s="367"/>
      <c r="C7" s="367"/>
      <c r="D7" s="203" t="s">
        <v>20</v>
      </c>
      <c r="E7" s="203" t="s">
        <v>21</v>
      </c>
      <c r="F7" s="203" t="s">
        <v>19</v>
      </c>
      <c r="G7" s="203" t="s">
        <v>20</v>
      </c>
      <c r="H7" s="203" t="s">
        <v>21</v>
      </c>
      <c r="I7" s="203" t="s">
        <v>19</v>
      </c>
      <c r="J7" s="203" t="s">
        <v>20</v>
      </c>
      <c r="K7" s="203" t="s">
        <v>21</v>
      </c>
      <c r="L7" s="203" t="s">
        <v>19</v>
      </c>
      <c r="M7" s="203" t="s">
        <v>20</v>
      </c>
      <c r="N7" s="203" t="s">
        <v>21</v>
      </c>
      <c r="O7" s="203" t="s">
        <v>19</v>
      </c>
      <c r="P7" s="203" t="s">
        <v>20</v>
      </c>
      <c r="Q7" s="203" t="s">
        <v>21</v>
      </c>
      <c r="R7" s="203" t="s">
        <v>19</v>
      </c>
      <c r="S7" s="370"/>
    </row>
    <row r="8" spans="1:46" ht="89.4" customHeight="1">
      <c r="A8" s="204">
        <v>1</v>
      </c>
      <c r="B8" s="205" t="s">
        <v>304</v>
      </c>
      <c r="C8" s="206">
        <v>1</v>
      </c>
      <c r="D8" s="207">
        <v>1</v>
      </c>
      <c r="E8" s="208">
        <v>1</v>
      </c>
      <c r="F8" s="209">
        <f>E8/D8</f>
        <v>1</v>
      </c>
      <c r="G8" s="207">
        <v>1</v>
      </c>
      <c r="H8" s="207">
        <v>1</v>
      </c>
      <c r="I8" s="209">
        <f>H8/G8</f>
        <v>1</v>
      </c>
      <c r="J8" s="207">
        <v>1</v>
      </c>
      <c r="K8" s="207">
        <v>1</v>
      </c>
      <c r="L8" s="209">
        <f>K8/J8</f>
        <v>1</v>
      </c>
      <c r="M8" s="207">
        <v>1</v>
      </c>
      <c r="N8" s="207">
        <v>1</v>
      </c>
      <c r="O8" s="209">
        <f>N8/M8</f>
        <v>1</v>
      </c>
      <c r="P8" s="207">
        <v>1</v>
      </c>
      <c r="Q8" s="207">
        <v>1</v>
      </c>
      <c r="R8" s="209">
        <f>Q8/P8</f>
        <v>1</v>
      </c>
      <c r="S8" s="210"/>
    </row>
    <row r="9" spans="1:46" ht="74.400000000000006" customHeight="1">
      <c r="A9" s="211">
        <v>2</v>
      </c>
      <c r="B9" s="212" t="s">
        <v>306</v>
      </c>
      <c r="C9" s="213">
        <v>100</v>
      </c>
      <c r="D9" s="214">
        <v>100</v>
      </c>
      <c r="E9" s="215">
        <v>100</v>
      </c>
      <c r="F9" s="209">
        <f>E9/D9</f>
        <v>1</v>
      </c>
      <c r="G9" s="214">
        <v>100</v>
      </c>
      <c r="H9" s="214">
        <v>100</v>
      </c>
      <c r="I9" s="209">
        <f>H9/G9</f>
        <v>1</v>
      </c>
      <c r="J9" s="214">
        <v>100</v>
      </c>
      <c r="K9" s="214">
        <v>100</v>
      </c>
      <c r="L9" s="209">
        <f>K9/J9</f>
        <v>1</v>
      </c>
      <c r="M9" s="214">
        <v>100</v>
      </c>
      <c r="N9" s="214">
        <v>100</v>
      </c>
      <c r="O9" s="209">
        <f>N9/M9</f>
        <v>1</v>
      </c>
      <c r="P9" s="214">
        <v>100</v>
      </c>
      <c r="Q9" s="214">
        <v>100</v>
      </c>
      <c r="R9" s="209">
        <f>Q9/P9</f>
        <v>1</v>
      </c>
      <c r="S9" s="210"/>
    </row>
    <row r="10" spans="1:46" s="118" customFormat="1">
      <c r="A10" s="133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</row>
    <row r="11" spans="1:46" s="118" customFormat="1">
      <c r="A11" s="133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</row>
    <row r="12" spans="1:46" s="118" customFormat="1" ht="29.4" customHeight="1">
      <c r="A12" s="361" t="s">
        <v>291</v>
      </c>
      <c r="B12" s="361"/>
      <c r="C12" s="361"/>
      <c r="D12" s="361"/>
      <c r="E12" s="361"/>
      <c r="F12" s="361"/>
      <c r="G12" s="361"/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1"/>
      <c r="T12" s="117"/>
    </row>
    <row r="13" spans="1:46" s="118" customFormat="1">
      <c r="A13" s="119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</row>
    <row r="14" spans="1:46" s="118" customFormat="1">
      <c r="A14" s="119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</row>
    <row r="15" spans="1:46" s="106" customFormat="1" ht="30.6" customHeight="1">
      <c r="A15" s="255" t="s">
        <v>309</v>
      </c>
      <c r="B15" s="255"/>
      <c r="C15" s="255"/>
      <c r="D15" s="255"/>
      <c r="E15" s="255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</row>
    <row r="16" spans="1:46" s="106" customFormat="1">
      <c r="A16" s="120"/>
      <c r="B16" s="121"/>
      <c r="C16" s="121"/>
      <c r="D16" s="122"/>
      <c r="E16" s="122"/>
      <c r="F16" s="122"/>
      <c r="G16" s="123"/>
      <c r="H16" s="123"/>
      <c r="I16" s="123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1"/>
      <c r="AL16" s="121"/>
      <c r="AM16" s="121"/>
      <c r="AN16" s="124"/>
      <c r="AO16" s="124"/>
      <c r="AP16" s="124"/>
    </row>
    <row r="17" spans="1:1">
      <c r="A17" s="130"/>
    </row>
  </sheetData>
  <mergeCells count="13">
    <mergeCell ref="A15:S15"/>
    <mergeCell ref="A5:A7"/>
    <mergeCell ref="B5:B7"/>
    <mergeCell ref="C5:C7"/>
    <mergeCell ref="J5:L6"/>
    <mergeCell ref="M5:O6"/>
    <mergeCell ref="P5:R6"/>
    <mergeCell ref="S5:S7"/>
    <mergeCell ref="M1:R1"/>
    <mergeCell ref="A2:R2"/>
    <mergeCell ref="G5:I6"/>
    <mergeCell ref="D5:F6"/>
    <mergeCell ref="A12:S12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 по подпрограммам</vt:lpstr>
      <vt:lpstr>оценка эффективности</vt:lpstr>
      <vt:lpstr>Выполнение работ</vt:lpstr>
      <vt:lpstr>Финансирование </vt:lpstr>
      <vt:lpstr>Показатели</vt:lpstr>
      <vt:lpstr>'Выполнение работ'!Заголовки_для_печати</vt:lpstr>
      <vt:lpstr>'Финансирование '!Заголовки_для_печати</vt:lpstr>
      <vt:lpstr>'Выполнение работ'!Область_печати</vt:lpstr>
      <vt:lpstr>'Финансирование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С. Сургутсков</dc:creator>
  <cp:lastModifiedBy>1</cp:lastModifiedBy>
  <cp:lastPrinted>2025-04-02T10:45:47Z</cp:lastPrinted>
  <dcterms:created xsi:type="dcterms:W3CDTF">2011-05-17T05:04:33Z</dcterms:created>
  <dcterms:modified xsi:type="dcterms:W3CDTF">2025-04-02T10:45:49Z</dcterms:modified>
</cp:coreProperties>
</file>