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01.07.2023" sheetId="1" r:id="rId1"/>
  </sheets>
  <definedNames/>
  <calcPr fullCalcOnLoad="1" iterate="1" iterateCount="100" iterateDelta="1E-09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<sst xmlns="http://schemas.openxmlformats.org/spreadsheetml/2006/main" count="157" uniqueCount="84">
  <si>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</si>
  <si>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</si>
  <si>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</si>
  <si>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</si>
  <si>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</si>
  <si>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</si>
  <si>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</si>
  <si>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</si>
  <si>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</si>
  <si>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</si>
  <si>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</si>
  <si>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</si>
  <si>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</si>
  <si>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</si>
  <si>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</si>
  <si>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</si>
  <si>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</si>
  <si>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</si>
  <si>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</si>
  <si>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</si>
  <si>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</si>
  <si>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</si>
  <si>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</si>
  <si>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</si>
  <si>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</si>
  <si>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</si>
  <si>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</si>
  <si>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</si>
  <si>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</si>
  <si>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</si>
  <si>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</si>
  <si>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</si>
  <si>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</si>
  <si>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</si>
  <si>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</si>
  <si>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</si>
  <si>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</si>
  <si>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</si>
  <si>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</si>
  <si>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</si>
  <si>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</si>
  <si>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</si>
  <si>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</si>
  <si>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</si>
  <si>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</si>
  <si>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</si>
  <si>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</si>
  <si>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</si>
  <si>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</si>
  <si>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</si>
  <si>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</si>
  <si>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</si>
  <si>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</si>
  <si>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</si>
  <si>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</si>
  <si>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</si>
  <si>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</si>
  <si>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</si>
  <si>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</si>
  <si>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</si>
  <si>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</si>
  <si>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</si>
  <si>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</si>
  <si>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</si>
  <si>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</si>
  <si>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</si>
  <si>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</si>
  <si>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</si>
  <si>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Постановление  администрации  гп. Излучинск от 25.11.2021 № 605, от 16.11.2022 № 511</t>
  </si>
  <si>
    <t>2023 - 2027</t>
  </si>
  <si>
    <t>2023‒2027</t>
  </si>
  <si>
    <t>Постановление  администрации гп. Излучинск  от 24.11.2021 № 600, от 17.11.2022 № 514</t>
  </si>
  <si>
    <t>2023-2027</t>
  </si>
  <si>
    <t xml:space="preserve">Постановление  администрации  гп. Излучинск  от 30.11.2021 № 620, от 22.11.2022 № 523                                                                                        </t>
  </si>
  <si>
    <t>Постановление  администрации гп. Излучинск  от 24.11.2021 № 601, от 01.12.2022 № 546</t>
  </si>
  <si>
    <t>Постановление  администрации гп. Излучинск  от 25.11.2021 № 603, от 01.12.2022 № 547</t>
  </si>
  <si>
    <t>Постановление администрации гп. Излучинск от 25.11.2021 № 602, от 09.12.2022 № 563</t>
  </si>
  <si>
    <t>Постановление  администрации гп. Излучинск от 29.11.2021 № 613, от 01.12.2022 № 545</t>
  </si>
  <si>
    <t>Постановление  администрации гп. Излучинск  от  29.11.2021  № 614, от 17.11.2022 № 515, от 29.03.2023 № 154</t>
  </si>
  <si>
    <t>Постановление администрации  гп. Излучинск от 30.11.2021 № 628, от 22.11.2022 № 524, от 29.03.2023 № 152</t>
  </si>
  <si>
    <t>Постановление  администрации гп. Излучинск  от 25.11.2021 № 604, от 09.12.2022 № 564, от 29.03.2023 № 155</t>
  </si>
  <si>
    <t>(на 01.07.2023)</t>
  </si>
  <si>
    <t>Постановление  администрации гп. Излучинск  от 30.11.2021 № 622, от 29.11.2022 № 532, от 10.04.2023 № 175</t>
  </si>
  <si>
    <t xml:space="preserve">Постановление  администрации гп. Излучинск от 24.11.2021 № 599, от 01.12.2022 № 544, от 24.05.2023 № 245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</si>
</sst>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5"/>
  <sheetViews>
    <sheetView tabSelected="1" zoomScale="110" zoomScaleNormal="110" zoomScalePageLayoutView="0" workbookViewId="0" topLeftCell="B37">
      <selection activeCell="J56" sqref="J56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93" t="s">
        <v>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3"/>
      <c r="N8" s="46"/>
    </row>
    <row r="9" ht="15" hidden="1"/>
    <row r="12" spans="2:21" ht="18.75" customHeight="1">
      <c r="B12" s="95" t="s">
        <v>67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ht="15" hidden="1">
      <c r="E13" s="5"/>
    </row>
    <row r="14" spans="3:15" ht="15" hidden="1">
      <c r="C14" s="97" t="s">
        <v>1</v>
      </c>
      <c r="D14" s="97"/>
      <c r="E14" s="97"/>
      <c r="F14" s="97"/>
      <c r="G14" s="6"/>
      <c r="H14" s="7"/>
      <c r="L14" s="98" t="s">
        <v>4</v>
      </c>
      <c r="M14" s="98"/>
      <c r="N14" s="98"/>
      <c r="O14" s="98"/>
    </row>
    <row r="15" spans="3:8" ht="15" hidden="1">
      <c r="C15" s="99" t="s">
        <v>2</v>
      </c>
      <c r="D15" s="99"/>
      <c r="E15" s="99"/>
      <c r="F15" s="99"/>
      <c r="G15" s="8"/>
      <c r="H15" s="47"/>
    </row>
    <row r="16" ht="15" hidden="1"/>
    <row r="17" ht="18" hidden="1">
      <c r="E17" s="9"/>
    </row>
    <row r="18" spans="5:16" ht="15.75" customHeight="1">
      <c r="E18" s="9"/>
      <c r="F18" s="100" t="s">
        <v>81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ht="13.5" customHeight="1">
      <c r="E19" s="9"/>
    </row>
    <row r="20" spans="2:21" ht="11.25" customHeight="1">
      <c r="B20" s="79" t="s">
        <v>5</v>
      </c>
      <c r="C20" s="79" t="s">
        <v>0</v>
      </c>
      <c r="D20" s="82" t="s">
        <v>17</v>
      </c>
      <c r="E20" s="82" t="s">
        <v>19</v>
      </c>
      <c r="F20" s="82" t="s">
        <v>15</v>
      </c>
      <c r="G20" s="82" t="s">
        <v>14</v>
      </c>
      <c r="H20" s="82" t="s">
        <v>13</v>
      </c>
      <c r="I20" s="101" t="s">
        <v>21</v>
      </c>
      <c r="J20" s="102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2:21" ht="27.75" customHeight="1">
      <c r="B21" s="80"/>
      <c r="C21" s="81"/>
      <c r="D21" s="80"/>
      <c r="E21" s="83"/>
      <c r="F21" s="83"/>
      <c r="G21" s="83"/>
      <c r="H21" s="83"/>
      <c r="I21" s="105" t="s">
        <v>16</v>
      </c>
      <c r="J21" s="101" t="s">
        <v>6</v>
      </c>
      <c r="K21" s="104"/>
      <c r="L21" s="101" t="s">
        <v>9</v>
      </c>
      <c r="M21" s="104"/>
      <c r="N21" s="101" t="s">
        <v>10</v>
      </c>
      <c r="O21" s="104"/>
      <c r="P21" s="101" t="s">
        <v>20</v>
      </c>
      <c r="Q21" s="104"/>
      <c r="R21" s="101" t="s">
        <v>11</v>
      </c>
      <c r="S21" s="106"/>
      <c r="T21" s="101" t="s">
        <v>12</v>
      </c>
      <c r="U21" s="106"/>
    </row>
    <row r="22" spans="2:21" ht="27.75" customHeight="1">
      <c r="B22" s="81"/>
      <c r="C22" s="11">
        <v>2</v>
      </c>
      <c r="D22" s="81"/>
      <c r="E22" s="84"/>
      <c r="F22" s="84"/>
      <c r="G22" s="84"/>
      <c r="H22" s="84"/>
      <c r="I22" s="84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92">
        <v>1</v>
      </c>
      <c r="C24" s="17"/>
      <c r="D24" s="110" t="s">
        <v>29</v>
      </c>
      <c r="E24" s="109" t="s">
        <v>78</v>
      </c>
      <c r="F24" s="88" t="s">
        <v>70</v>
      </c>
      <c r="G24" s="67" t="s">
        <v>64</v>
      </c>
      <c r="H24" s="107" t="s">
        <v>34</v>
      </c>
      <c r="I24" s="19" t="s">
        <v>69</v>
      </c>
      <c r="J24" s="68">
        <f>J25+J26+J27+J28+J29</f>
        <v>461613.19999999995</v>
      </c>
      <c r="K24" s="68">
        <f>K25+K26+K27+K29</f>
        <v>0</v>
      </c>
      <c r="L24" s="68">
        <f>L25+L26+L27+L28+L29</f>
        <v>5586.9</v>
      </c>
      <c r="M24" s="68">
        <f>M25+M26+M27+M28+M29</f>
        <v>0</v>
      </c>
      <c r="N24" s="68">
        <f>SUM(N25:N29)</f>
        <v>43.1</v>
      </c>
      <c r="O24" s="68">
        <v>0</v>
      </c>
      <c r="P24" s="68">
        <v>0</v>
      </c>
      <c r="Q24" s="68">
        <v>0</v>
      </c>
      <c r="R24" s="68">
        <f>R25+R26+R27+R28+R29</f>
        <v>455983.19999999995</v>
      </c>
      <c r="S24" s="68">
        <f>S25+S26+S27+S29</f>
        <v>0</v>
      </c>
      <c r="T24" s="68">
        <v>0</v>
      </c>
      <c r="U24" s="68">
        <v>0</v>
      </c>
    </row>
    <row r="25" spans="2:21" ht="12.75">
      <c r="B25" s="92"/>
      <c r="C25" s="33"/>
      <c r="D25" s="110"/>
      <c r="E25" s="109"/>
      <c r="F25" s="88"/>
      <c r="G25" s="122" t="s">
        <v>31</v>
      </c>
      <c r="H25" s="108"/>
      <c r="I25" s="62">
        <v>2023</v>
      </c>
      <c r="J25" s="26">
        <f>N25+R25+P25+L25</f>
        <v>105095.1</v>
      </c>
      <c r="K25" s="69">
        <v>0</v>
      </c>
      <c r="L25" s="26">
        <v>1784.1</v>
      </c>
      <c r="M25" s="26">
        <v>0</v>
      </c>
      <c r="N25" s="26">
        <v>43.1</v>
      </c>
      <c r="O25" s="26">
        <v>0</v>
      </c>
      <c r="P25" s="26">
        <v>0</v>
      </c>
      <c r="Q25" s="26">
        <v>0</v>
      </c>
      <c r="R25" s="69">
        <v>103267.9</v>
      </c>
      <c r="S25" s="26">
        <v>0</v>
      </c>
      <c r="T25" s="26">
        <v>0</v>
      </c>
      <c r="U25" s="26">
        <v>0</v>
      </c>
    </row>
    <row r="26" spans="2:21" ht="12.75">
      <c r="B26" s="92"/>
      <c r="C26" s="33"/>
      <c r="D26" s="110"/>
      <c r="E26" s="109"/>
      <c r="F26" s="88"/>
      <c r="G26" s="114"/>
      <c r="H26" s="108"/>
      <c r="I26" s="62">
        <v>2024</v>
      </c>
      <c r="J26" s="26">
        <f>N26+R26+P26+L26</f>
        <v>91555.4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89687.9</v>
      </c>
      <c r="S26" s="26">
        <v>0</v>
      </c>
      <c r="T26" s="26">
        <v>0</v>
      </c>
      <c r="U26" s="26">
        <v>0</v>
      </c>
    </row>
    <row r="27" spans="2:21" ht="12.75">
      <c r="B27" s="92"/>
      <c r="C27" s="33"/>
      <c r="D27" s="110"/>
      <c r="E27" s="109"/>
      <c r="F27" s="88"/>
      <c r="G27" s="71" t="s">
        <v>18</v>
      </c>
      <c r="H27" s="108"/>
      <c r="I27" s="62">
        <v>2025</v>
      </c>
      <c r="J27" s="26">
        <f>N27+R27+P27+L27</f>
        <v>89611.1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87675.8</v>
      </c>
      <c r="S27" s="26">
        <v>0</v>
      </c>
      <c r="T27" s="26">
        <v>0</v>
      </c>
      <c r="U27" s="26">
        <v>0</v>
      </c>
    </row>
    <row r="28" spans="2:21" ht="15">
      <c r="B28" s="92"/>
      <c r="C28" s="33"/>
      <c r="D28" s="110"/>
      <c r="E28" s="109"/>
      <c r="F28" s="88"/>
      <c r="G28" s="27" t="s">
        <v>33</v>
      </c>
      <c r="H28" s="108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92"/>
      <c r="C29" s="33"/>
      <c r="D29" s="110"/>
      <c r="E29" s="109"/>
      <c r="F29" s="88"/>
      <c r="G29" s="25" t="s">
        <v>32</v>
      </c>
      <c r="H29" s="108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74"/>
      <c r="C30" s="75"/>
      <c r="D30" s="75"/>
      <c r="E30" s="75"/>
      <c r="F30" s="75"/>
      <c r="G30" s="11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</row>
    <row r="31" spans="2:21" ht="12.75">
      <c r="B31" s="92">
        <v>2</v>
      </c>
      <c r="C31" s="40">
        <v>2299</v>
      </c>
      <c r="D31" s="110" t="s">
        <v>35</v>
      </c>
      <c r="E31" s="87" t="s">
        <v>76</v>
      </c>
      <c r="F31" s="115" t="s">
        <v>70</v>
      </c>
      <c r="G31" s="67" t="s">
        <v>64</v>
      </c>
      <c r="H31" s="117" t="s">
        <v>37</v>
      </c>
      <c r="I31" s="19" t="s">
        <v>69</v>
      </c>
      <c r="J31" s="68">
        <f aca="true" t="shared" si="0" ref="J31:U31">SUM(J32:J36)</f>
        <v>455138.80000000005</v>
      </c>
      <c r="K31" s="68">
        <f t="shared" si="0"/>
        <v>0</v>
      </c>
      <c r="L31" s="68">
        <f t="shared" si="0"/>
        <v>1745.1</v>
      </c>
      <c r="M31" s="68">
        <f t="shared" si="0"/>
        <v>0</v>
      </c>
      <c r="N31" s="68">
        <f t="shared" si="0"/>
        <v>3115.2000000000003</v>
      </c>
      <c r="O31" s="68">
        <f t="shared" si="0"/>
        <v>0</v>
      </c>
      <c r="P31" s="68">
        <f t="shared" si="0"/>
        <v>1118.7</v>
      </c>
      <c r="Q31" s="68">
        <f t="shared" si="0"/>
        <v>0</v>
      </c>
      <c r="R31" s="68">
        <f t="shared" si="0"/>
        <v>449159.80000000005</v>
      </c>
      <c r="S31" s="68">
        <f t="shared" si="0"/>
        <v>0</v>
      </c>
      <c r="T31" s="68">
        <f t="shared" si="0"/>
        <v>0</v>
      </c>
      <c r="U31" s="68">
        <f t="shared" si="0"/>
        <v>0</v>
      </c>
    </row>
    <row r="32" spans="2:21" ht="15.75" customHeight="1">
      <c r="B32" s="92"/>
      <c r="C32" s="40"/>
      <c r="D32" s="110"/>
      <c r="E32" s="87"/>
      <c r="F32" s="116"/>
      <c r="G32" s="114" t="s">
        <v>24</v>
      </c>
      <c r="H32" s="118"/>
      <c r="I32" s="62">
        <v>2023</v>
      </c>
      <c r="J32" s="26">
        <f>L32+N32+P32+R32+T32</f>
        <v>114903.70000000001</v>
      </c>
      <c r="K32" s="26">
        <v>0</v>
      </c>
      <c r="L32" s="26">
        <v>1745.1</v>
      </c>
      <c r="M32" s="26">
        <v>0</v>
      </c>
      <c r="N32" s="26">
        <v>2879.3</v>
      </c>
      <c r="O32" s="26">
        <v>0</v>
      </c>
      <c r="P32" s="26">
        <v>1118.7</v>
      </c>
      <c r="Q32" s="26">
        <v>0</v>
      </c>
      <c r="R32" s="26">
        <v>109160.6</v>
      </c>
      <c r="S32" s="26">
        <v>0</v>
      </c>
      <c r="T32" s="26">
        <v>0</v>
      </c>
      <c r="U32" s="26">
        <v>0</v>
      </c>
    </row>
    <row r="33" spans="2:21" ht="16.5" customHeight="1">
      <c r="B33" s="92"/>
      <c r="C33" s="40"/>
      <c r="D33" s="110"/>
      <c r="E33" s="87"/>
      <c r="F33" s="116"/>
      <c r="G33" s="114"/>
      <c r="H33" s="11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92"/>
      <c r="C34" s="40"/>
      <c r="D34" s="110"/>
      <c r="E34" s="87"/>
      <c r="F34" s="116"/>
      <c r="G34" s="27" t="s">
        <v>18</v>
      </c>
      <c r="H34" s="11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92"/>
      <c r="C35" s="40"/>
      <c r="D35" s="110"/>
      <c r="E35" s="87"/>
      <c r="F35" s="116"/>
      <c r="G35" s="27" t="s">
        <v>32</v>
      </c>
      <c r="H35" s="11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92"/>
      <c r="C36" s="40"/>
      <c r="D36" s="110"/>
      <c r="E36" s="87"/>
      <c r="F36" s="116"/>
      <c r="G36" s="72" t="s">
        <v>36</v>
      </c>
      <c r="H36" s="11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74"/>
      <c r="C37" s="75"/>
      <c r="D37" s="75"/>
      <c r="E37" s="75"/>
      <c r="F37" s="75"/>
      <c r="G37" s="113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</row>
    <row r="38" spans="2:21" ht="18" customHeight="1">
      <c r="B38" s="79">
        <v>3</v>
      </c>
      <c r="C38" s="29"/>
      <c r="D38" s="79" t="s">
        <v>26</v>
      </c>
      <c r="E38" s="82" t="s">
        <v>68</v>
      </c>
      <c r="F38" s="82" t="s">
        <v>70</v>
      </c>
      <c r="G38" s="67" t="s">
        <v>64</v>
      </c>
      <c r="H38" s="90" t="s">
        <v>22</v>
      </c>
      <c r="I38" s="19" t="s">
        <v>69</v>
      </c>
      <c r="J38" s="68">
        <f aca="true" t="shared" si="1" ref="J38:U38">SUM(J39:J43)</f>
        <v>360</v>
      </c>
      <c r="K38" s="68">
        <f t="shared" si="1"/>
        <v>0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0</v>
      </c>
      <c r="T38" s="68">
        <f t="shared" si="1"/>
        <v>0</v>
      </c>
      <c r="U38" s="68">
        <f t="shared" si="1"/>
        <v>0</v>
      </c>
    </row>
    <row r="39" spans="2:21" ht="12.75">
      <c r="B39" s="80"/>
      <c r="C39" s="29"/>
      <c r="D39" s="80"/>
      <c r="E39" s="83"/>
      <c r="F39" s="83"/>
      <c r="G39" s="89" t="s">
        <v>55</v>
      </c>
      <c r="H39" s="91"/>
      <c r="I39" s="39">
        <v>2023</v>
      </c>
      <c r="J39" s="26">
        <f>R39</f>
        <v>72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0</v>
      </c>
      <c r="T39" s="26">
        <v>0</v>
      </c>
      <c r="U39" s="26">
        <v>0</v>
      </c>
    </row>
    <row r="40" spans="2:21" ht="12.75">
      <c r="B40" s="80"/>
      <c r="C40" s="29"/>
      <c r="D40" s="80"/>
      <c r="E40" s="83"/>
      <c r="F40" s="83"/>
      <c r="G40" s="89"/>
      <c r="H40" s="91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80"/>
      <c r="C41" s="29"/>
      <c r="D41" s="80"/>
      <c r="E41" s="83"/>
      <c r="F41" s="83"/>
      <c r="G41" s="89"/>
      <c r="H41" s="91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80"/>
      <c r="C42" s="29"/>
      <c r="D42" s="80"/>
      <c r="E42" s="83"/>
      <c r="F42" s="83"/>
      <c r="G42" s="65" t="s">
        <v>18</v>
      </c>
      <c r="H42" s="91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80"/>
      <c r="C43" s="29"/>
      <c r="D43" s="80"/>
      <c r="E43" s="83"/>
      <c r="F43" s="83"/>
      <c r="G43" s="66" t="s">
        <v>32</v>
      </c>
      <c r="H43" s="91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78">
        <v>4</v>
      </c>
      <c r="C46" s="29"/>
      <c r="D46" s="92" t="s">
        <v>38</v>
      </c>
      <c r="E46" s="87" t="s">
        <v>77</v>
      </c>
      <c r="F46" s="87" t="s">
        <v>70</v>
      </c>
      <c r="G46" s="67" t="s">
        <v>64</v>
      </c>
      <c r="H46" s="82" t="s">
        <v>39</v>
      </c>
      <c r="I46" s="19" t="s">
        <v>69</v>
      </c>
      <c r="J46" s="73">
        <f>J47+J48+J49+J50+J51</f>
        <v>5002</v>
      </c>
      <c r="K46" s="68">
        <f>SUM(K47:K51)</f>
        <v>0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5002</v>
      </c>
      <c r="S46" s="68">
        <f>S47+S48+S49+S50</f>
        <v>0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78"/>
      <c r="C47" s="29"/>
      <c r="D47" s="92"/>
      <c r="E47" s="87"/>
      <c r="F47" s="87"/>
      <c r="G47" s="89" t="s">
        <v>40</v>
      </c>
      <c r="H47" s="83"/>
      <c r="I47" s="43">
        <v>2023</v>
      </c>
      <c r="J47" s="26">
        <f>L47+N47+P47+R47+T47</f>
        <v>833.2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833.2</v>
      </c>
      <c r="S47" s="26">
        <v>0</v>
      </c>
      <c r="T47" s="26">
        <v>0</v>
      </c>
      <c r="U47" s="26">
        <v>0</v>
      </c>
      <c r="V47" s="55"/>
      <c r="W47" s="55"/>
    </row>
    <row r="48" spans="2:21" ht="12.75">
      <c r="B48" s="78"/>
      <c r="C48" s="29"/>
      <c r="D48" s="92"/>
      <c r="E48" s="87"/>
      <c r="F48" s="87"/>
      <c r="G48" s="89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78"/>
      <c r="C49" s="29"/>
      <c r="D49" s="92"/>
      <c r="E49" s="87"/>
      <c r="F49" s="87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78"/>
      <c r="C50" s="29"/>
      <c r="D50" s="92"/>
      <c r="E50" s="87"/>
      <c r="F50" s="87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78"/>
      <c r="C51" s="29"/>
      <c r="D51" s="92"/>
      <c r="E51" s="87"/>
      <c r="F51" s="87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78">
        <v>5</v>
      </c>
      <c r="C53" s="29"/>
      <c r="D53" s="78" t="s">
        <v>41</v>
      </c>
      <c r="E53" s="87" t="s">
        <v>83</v>
      </c>
      <c r="F53" s="88" t="s">
        <v>70</v>
      </c>
      <c r="G53" s="67" t="s">
        <v>64</v>
      </c>
      <c r="H53" s="82" t="s">
        <v>43</v>
      </c>
      <c r="I53" s="32" t="s">
        <v>72</v>
      </c>
      <c r="J53" s="26">
        <f aca="true" t="shared" si="2" ref="J53:U53">SUM(J54:J58)</f>
        <v>141313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7283</v>
      </c>
      <c r="O53" s="26">
        <f t="shared" si="2"/>
        <v>0</v>
      </c>
      <c r="P53" s="26">
        <f t="shared" si="2"/>
        <v>36810.799999999996</v>
      </c>
      <c r="Q53" s="26">
        <f t="shared" si="2"/>
        <v>0</v>
      </c>
      <c r="R53" s="26">
        <f t="shared" si="2"/>
        <v>97219.20000000001</v>
      </c>
      <c r="S53" s="26">
        <f t="shared" si="2"/>
        <v>0</v>
      </c>
      <c r="T53" s="26">
        <f t="shared" si="2"/>
        <v>0</v>
      </c>
      <c r="U53" s="26">
        <f t="shared" si="2"/>
        <v>0</v>
      </c>
      <c r="V53" s="55"/>
    </row>
    <row r="54" spans="2:21" ht="18" customHeight="1">
      <c r="B54" s="78"/>
      <c r="C54" s="29"/>
      <c r="D54" s="78"/>
      <c r="E54" s="87"/>
      <c r="F54" s="88"/>
      <c r="G54" s="89" t="s">
        <v>52</v>
      </c>
      <c r="H54" s="83"/>
      <c r="I54" s="42">
        <v>2023</v>
      </c>
      <c r="J54" s="26">
        <f>L54+N54+P54+R54+T54</f>
        <v>29910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8827.8</v>
      </c>
      <c r="Q54" s="26">
        <v>0</v>
      </c>
      <c r="R54" s="26">
        <v>21082.2</v>
      </c>
      <c r="S54" s="26">
        <v>0</v>
      </c>
      <c r="T54" s="26">
        <v>0</v>
      </c>
      <c r="U54" s="26">
        <v>0</v>
      </c>
    </row>
    <row r="55" spans="2:21" ht="18" customHeight="1">
      <c r="B55" s="78"/>
      <c r="C55" s="29"/>
      <c r="D55" s="78"/>
      <c r="E55" s="87"/>
      <c r="F55" s="88"/>
      <c r="G55" s="89"/>
      <c r="H55" s="83"/>
      <c r="I55" s="42">
        <v>2024</v>
      </c>
      <c r="J55" s="26">
        <f>L55+N55+P55+R55+T55</f>
        <v>38064.8</v>
      </c>
      <c r="K55" s="26">
        <v>0</v>
      </c>
      <c r="L55" s="26">
        <v>0</v>
      </c>
      <c r="M55" s="26">
        <v>0</v>
      </c>
      <c r="N55" s="26">
        <v>5795.2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78"/>
      <c r="C56" s="29"/>
      <c r="D56" s="78"/>
      <c r="E56" s="87"/>
      <c r="F56" s="88"/>
      <c r="G56" s="38"/>
      <c r="H56" s="83"/>
      <c r="I56" s="42">
        <v>2025</v>
      </c>
      <c r="J56" s="26">
        <f>L56+N56+P56+R56+T56</f>
        <v>34799</v>
      </c>
      <c r="K56" s="26">
        <v>0</v>
      </c>
      <c r="L56" s="26">
        <v>0</v>
      </c>
      <c r="M56" s="26">
        <v>0</v>
      </c>
      <c r="N56" s="26">
        <v>1487.8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78"/>
      <c r="C57" s="29"/>
      <c r="D57" s="78"/>
      <c r="E57" s="87"/>
      <c r="F57" s="88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78"/>
      <c r="C58" s="29"/>
      <c r="D58" s="78"/>
      <c r="E58" s="87"/>
      <c r="F58" s="88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78"/>
      <c r="C59" s="29"/>
      <c r="D59" s="78"/>
      <c r="E59" s="87"/>
      <c r="F59" s="88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119">
        <v>6</v>
      </c>
      <c r="C61" s="29"/>
      <c r="D61" s="121" t="s">
        <v>45</v>
      </c>
      <c r="E61" s="82" t="s">
        <v>71</v>
      </c>
      <c r="F61" s="82" t="s">
        <v>70</v>
      </c>
      <c r="G61" s="67" t="s">
        <v>64</v>
      </c>
      <c r="H61" s="82" t="s">
        <v>46</v>
      </c>
      <c r="I61" s="17" t="s">
        <v>72</v>
      </c>
      <c r="J61" s="68">
        <f aca="true" t="shared" si="3" ref="J61:S61">SUM(J62:J66)</f>
        <v>16511</v>
      </c>
      <c r="K61" s="68">
        <f t="shared" si="3"/>
        <v>0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16511</v>
      </c>
      <c r="S61" s="68">
        <f t="shared" si="3"/>
        <v>0</v>
      </c>
      <c r="T61" s="68">
        <f>T62+T63+T64</f>
        <v>0</v>
      </c>
      <c r="U61" s="68">
        <f>U62+U63+U64</f>
        <v>0</v>
      </c>
    </row>
    <row r="62" spans="2:23" ht="18">
      <c r="B62" s="120"/>
      <c r="C62" s="29"/>
      <c r="D62" s="86"/>
      <c r="E62" s="83"/>
      <c r="F62" s="83"/>
      <c r="G62" s="89" t="s">
        <v>54</v>
      </c>
      <c r="H62" s="83"/>
      <c r="I62" s="39">
        <v>2023</v>
      </c>
      <c r="J62" s="26">
        <f>R62</f>
        <v>4857.1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4857.1</v>
      </c>
      <c r="S62" s="26">
        <v>0</v>
      </c>
      <c r="T62" s="26">
        <v>0</v>
      </c>
      <c r="U62" s="26">
        <v>0</v>
      </c>
      <c r="W62" s="2"/>
    </row>
    <row r="63" spans="2:21" ht="18" customHeight="1">
      <c r="B63" s="120"/>
      <c r="C63" s="29"/>
      <c r="D63" s="86"/>
      <c r="E63" s="83"/>
      <c r="F63" s="83"/>
      <c r="G63" s="89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120"/>
      <c r="C64" s="29"/>
      <c r="D64" s="86"/>
      <c r="E64" s="83"/>
      <c r="F64" s="83"/>
      <c r="G64" s="89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120"/>
      <c r="C65" s="29"/>
      <c r="D65" s="86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120"/>
      <c r="C66" s="29"/>
      <c r="D66" s="86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119">
        <v>7</v>
      </c>
      <c r="C68" s="29"/>
      <c r="D68" s="121" t="s">
        <v>47</v>
      </c>
      <c r="E68" s="82" t="s">
        <v>73</v>
      </c>
      <c r="F68" s="105" t="s">
        <v>70</v>
      </c>
      <c r="G68" s="67" t="s">
        <v>64</v>
      </c>
      <c r="H68" s="123" t="s">
        <v>48</v>
      </c>
      <c r="I68" s="17" t="s">
        <v>72</v>
      </c>
      <c r="J68" s="68">
        <f>SUM(J69:J73)</f>
        <v>10.5</v>
      </c>
      <c r="K68" s="68">
        <f>K69+K70+K71+K72+K73</f>
        <v>0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10.5</v>
      </c>
      <c r="S68" s="68">
        <f>S69+S70+S71+S72+S73</f>
        <v>0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120"/>
      <c r="C69" s="29"/>
      <c r="D69" s="86"/>
      <c r="E69" s="80"/>
      <c r="F69" s="85"/>
      <c r="G69" s="89" t="s">
        <v>54</v>
      </c>
      <c r="H69" s="124"/>
      <c r="I69" s="39">
        <v>2023</v>
      </c>
      <c r="J69" s="26">
        <f aca="true" t="shared" si="4" ref="J69:K73">N69+R69</f>
        <v>2.1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2.1</v>
      </c>
      <c r="S69" s="26">
        <v>0</v>
      </c>
      <c r="T69" s="26">
        <v>0</v>
      </c>
      <c r="U69" s="26">
        <v>0</v>
      </c>
      <c r="V69" s="55"/>
    </row>
    <row r="70" spans="2:21" ht="17.25" customHeight="1">
      <c r="B70" s="120"/>
      <c r="C70" s="29"/>
      <c r="D70" s="86"/>
      <c r="E70" s="80"/>
      <c r="F70" s="85"/>
      <c r="G70" s="89"/>
      <c r="H70" s="124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120"/>
      <c r="C71" s="29"/>
      <c r="D71" s="86"/>
      <c r="E71" s="80"/>
      <c r="F71" s="85"/>
      <c r="G71" s="89"/>
      <c r="H71" s="124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120"/>
      <c r="C72" s="29"/>
      <c r="D72" s="86"/>
      <c r="E72" s="80"/>
      <c r="F72" s="85"/>
      <c r="G72" s="38" t="s">
        <v>18</v>
      </c>
      <c r="H72" s="124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120"/>
      <c r="C73" s="29"/>
      <c r="D73" s="86"/>
      <c r="E73" s="80"/>
      <c r="F73" s="85"/>
      <c r="G73" s="34" t="s">
        <v>32</v>
      </c>
      <c r="H73" s="124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119">
        <v>8</v>
      </c>
      <c r="C75" s="29"/>
      <c r="D75" s="121" t="s">
        <v>49</v>
      </c>
      <c r="E75" s="82" t="s">
        <v>79</v>
      </c>
      <c r="F75" s="105" t="s">
        <v>70</v>
      </c>
      <c r="G75" s="67" t="s">
        <v>64</v>
      </c>
      <c r="H75" s="123" t="s">
        <v>50</v>
      </c>
      <c r="I75" s="17" t="s">
        <v>72</v>
      </c>
      <c r="J75" s="26">
        <f>J76+J77+J78+J79+J901+J80</f>
        <v>4593.4</v>
      </c>
      <c r="K75" s="68">
        <f aca="true" t="shared" si="5" ref="K75:S75">K76+K77+K78+K79+K80</f>
        <v>0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0</v>
      </c>
      <c r="P75" s="68">
        <f t="shared" si="5"/>
        <v>0</v>
      </c>
      <c r="Q75" s="68">
        <f t="shared" si="5"/>
        <v>0</v>
      </c>
      <c r="R75" s="68">
        <f>R76+R77+R78+R79+R80</f>
        <v>4329.3</v>
      </c>
      <c r="S75" s="68">
        <f t="shared" si="5"/>
        <v>0</v>
      </c>
      <c r="T75" s="26">
        <f>T76+T77+T78+T79</f>
        <v>0</v>
      </c>
      <c r="U75" s="26">
        <f>U76+U77+U78+U79</f>
        <v>0</v>
      </c>
    </row>
    <row r="76" spans="2:21" ht="24" customHeight="1">
      <c r="B76" s="120"/>
      <c r="C76" s="29"/>
      <c r="D76" s="86"/>
      <c r="E76" s="83"/>
      <c r="F76" s="125"/>
      <c r="G76" s="89" t="s">
        <v>54</v>
      </c>
      <c r="H76" s="126"/>
      <c r="I76" s="39">
        <v>2023</v>
      </c>
      <c r="J76" s="26">
        <f>L76+N76+P76+R76+T76</f>
        <v>1141.1999999999998</v>
      </c>
      <c r="K76" s="26">
        <v>0</v>
      </c>
      <c r="L76" s="26">
        <v>0</v>
      </c>
      <c r="M76" s="26">
        <v>0</v>
      </c>
      <c r="N76" s="26">
        <v>91.6</v>
      </c>
      <c r="O76" s="26">
        <v>0</v>
      </c>
      <c r="P76" s="26">
        <v>0</v>
      </c>
      <c r="Q76" s="26">
        <v>0</v>
      </c>
      <c r="R76" s="26">
        <v>1049.6</v>
      </c>
      <c r="S76" s="26">
        <v>0</v>
      </c>
      <c r="T76" s="26">
        <v>0</v>
      </c>
      <c r="U76" s="26">
        <v>0</v>
      </c>
    </row>
    <row r="77" spans="2:21" ht="15.75" customHeight="1">
      <c r="B77" s="120"/>
      <c r="C77" s="29"/>
      <c r="D77" s="86"/>
      <c r="E77" s="80"/>
      <c r="F77" s="85"/>
      <c r="G77" s="89"/>
      <c r="H77" s="124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120"/>
      <c r="C78" s="29"/>
      <c r="D78" s="86"/>
      <c r="E78" s="80"/>
      <c r="F78" s="85"/>
      <c r="G78" s="89"/>
      <c r="H78" s="124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120"/>
      <c r="C79" s="29"/>
      <c r="D79" s="86"/>
      <c r="E79" s="80"/>
      <c r="F79" s="85"/>
      <c r="G79" s="38" t="s">
        <v>18</v>
      </c>
      <c r="H79" s="124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120"/>
      <c r="C80" s="29"/>
      <c r="D80" s="86"/>
      <c r="E80" s="80"/>
      <c r="F80" s="85"/>
      <c r="G80" s="34" t="s">
        <v>32</v>
      </c>
      <c r="H80" s="124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111">
        <v>9</v>
      </c>
      <c r="C82" s="29"/>
      <c r="D82" s="79" t="s">
        <v>51</v>
      </c>
      <c r="E82" s="82" t="s">
        <v>82</v>
      </c>
      <c r="F82" s="105" t="s">
        <v>70</v>
      </c>
      <c r="G82" s="67" t="s">
        <v>64</v>
      </c>
      <c r="H82" s="82" t="s">
        <v>57</v>
      </c>
      <c r="I82" s="17" t="s">
        <v>72</v>
      </c>
      <c r="J82" s="68">
        <f>SUM(J83:J87)</f>
        <v>16478.600000000002</v>
      </c>
      <c r="K82" s="68">
        <f aca="true" t="shared" si="7" ref="K82:Q82">K83+K84+K85+K87</f>
        <v>0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16478.600000000002</v>
      </c>
      <c r="S82" s="68">
        <f>S83+S84+S85+S87</f>
        <v>0</v>
      </c>
      <c r="T82" s="68">
        <f>T83+T84+T85</f>
        <v>0</v>
      </c>
      <c r="U82" s="68">
        <f>U83+U84+U85</f>
        <v>0</v>
      </c>
    </row>
    <row r="83" spans="2:21" ht="18.75" customHeight="1">
      <c r="B83" s="85"/>
      <c r="C83" s="29"/>
      <c r="D83" s="80"/>
      <c r="E83" s="83"/>
      <c r="F83" s="85"/>
      <c r="G83" s="89" t="s">
        <v>52</v>
      </c>
      <c r="H83" s="80"/>
      <c r="I83" s="39">
        <v>2023</v>
      </c>
      <c r="J83" s="26">
        <f>N83+R83+P83</f>
        <v>2210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2210</v>
      </c>
      <c r="S83" s="26">
        <v>0</v>
      </c>
      <c r="T83" s="26">
        <v>0</v>
      </c>
      <c r="U83" s="26">
        <v>0</v>
      </c>
    </row>
    <row r="84" spans="2:21" ht="18" customHeight="1">
      <c r="B84" s="85"/>
      <c r="C84" s="29"/>
      <c r="D84" s="80"/>
      <c r="E84" s="83"/>
      <c r="F84" s="85"/>
      <c r="G84" s="89"/>
      <c r="H84" s="80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5"/>
      <c r="C85" s="29"/>
      <c r="D85" s="80"/>
      <c r="E85" s="83"/>
      <c r="F85" s="85"/>
      <c r="G85" s="38" t="s">
        <v>18</v>
      </c>
      <c r="H85" s="80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5"/>
      <c r="C86" s="29"/>
      <c r="D86" s="80"/>
      <c r="E86" s="83"/>
      <c r="F86" s="85"/>
      <c r="G86" s="38" t="s">
        <v>53</v>
      </c>
      <c r="H86" s="80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5"/>
      <c r="C87" s="40"/>
      <c r="D87" s="80"/>
      <c r="E87" s="83"/>
      <c r="F87" s="85"/>
      <c r="G87" s="38" t="s">
        <v>54</v>
      </c>
      <c r="H87" s="80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111">
        <v>10</v>
      </c>
      <c r="C89" s="29"/>
      <c r="D89" s="79" t="s">
        <v>27</v>
      </c>
      <c r="E89" s="82" t="s">
        <v>74</v>
      </c>
      <c r="F89" s="105" t="s">
        <v>70</v>
      </c>
      <c r="G89" s="67" t="s">
        <v>64</v>
      </c>
      <c r="H89" s="82" t="s">
        <v>58</v>
      </c>
      <c r="I89" s="17" t="s">
        <v>72</v>
      </c>
      <c r="J89" s="68">
        <f>SUM(J90:J94)</f>
        <v>85675</v>
      </c>
      <c r="K89" s="68">
        <f>K90+K91+K92+K94</f>
        <v>0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85675</v>
      </c>
      <c r="S89" s="68">
        <f>S90+S91+S92+S94</f>
        <v>0</v>
      </c>
      <c r="T89" s="68">
        <f>T90+T91+T92+T94</f>
        <v>0</v>
      </c>
      <c r="U89" s="68">
        <f>U90+U91+U92+U94</f>
        <v>0</v>
      </c>
    </row>
    <row r="90" spans="2:21" ht="18" customHeight="1">
      <c r="B90" s="85"/>
      <c r="C90" s="29"/>
      <c r="D90" s="80"/>
      <c r="E90" s="83"/>
      <c r="F90" s="85"/>
      <c r="G90" s="89" t="s">
        <v>56</v>
      </c>
      <c r="H90" s="80"/>
      <c r="I90" s="39">
        <v>2023</v>
      </c>
      <c r="J90" s="26">
        <f>N90+R90+P90+L90</f>
        <v>15018.8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15018.8</v>
      </c>
      <c r="S90" s="26">
        <v>0</v>
      </c>
      <c r="T90" s="26">
        <v>0</v>
      </c>
      <c r="U90" s="26">
        <v>0</v>
      </c>
    </row>
    <row r="91" spans="2:21" ht="16.5" customHeight="1">
      <c r="B91" s="85"/>
      <c r="C91" s="29"/>
      <c r="D91" s="80"/>
      <c r="E91" s="83"/>
      <c r="F91" s="85"/>
      <c r="G91" s="89"/>
      <c r="H91" s="80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5"/>
      <c r="C92" s="29"/>
      <c r="D92" s="80"/>
      <c r="E92" s="83"/>
      <c r="F92" s="85"/>
      <c r="G92" s="38" t="s">
        <v>18</v>
      </c>
      <c r="H92" s="80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5"/>
      <c r="C93" s="29"/>
      <c r="D93" s="80"/>
      <c r="E93" s="83"/>
      <c r="F93" s="85"/>
      <c r="G93" s="89" t="s">
        <v>40</v>
      </c>
      <c r="H93" s="80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5"/>
      <c r="C94" s="40"/>
      <c r="D94" s="80"/>
      <c r="E94" s="83"/>
      <c r="F94" s="85"/>
      <c r="G94" s="129"/>
      <c r="H94" s="80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/>
    </row>
    <row r="96" spans="2:21" ht="15" customHeight="1">
      <c r="B96" s="111">
        <v>11</v>
      </c>
      <c r="C96" s="29"/>
      <c r="D96" s="79" t="s">
        <v>59</v>
      </c>
      <c r="E96" s="82" t="s">
        <v>75</v>
      </c>
      <c r="F96" s="105" t="s">
        <v>70</v>
      </c>
      <c r="G96" s="67" t="s">
        <v>64</v>
      </c>
      <c r="H96" s="82" t="s">
        <v>60</v>
      </c>
      <c r="I96" s="17" t="s">
        <v>72</v>
      </c>
      <c r="J96" s="68">
        <f aca="true" t="shared" si="9" ref="J96:U96">SUM(J97:J101)</f>
        <v>2982.5</v>
      </c>
      <c r="K96" s="68">
        <f t="shared" si="9"/>
        <v>0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0</v>
      </c>
      <c r="T96" s="68">
        <f t="shared" si="9"/>
        <v>0</v>
      </c>
      <c r="U96" s="68">
        <f t="shared" si="9"/>
        <v>0</v>
      </c>
    </row>
    <row r="97" spans="2:21" ht="12.75" customHeight="1">
      <c r="B97" s="85"/>
      <c r="C97" s="29"/>
      <c r="D97" s="80"/>
      <c r="E97" s="83"/>
      <c r="F97" s="85"/>
      <c r="G97" s="89" t="s">
        <v>56</v>
      </c>
      <c r="H97" s="80"/>
      <c r="I97" s="39">
        <v>2023</v>
      </c>
      <c r="J97" s="26">
        <f>N97+R97+P97+L97</f>
        <v>532.5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0</v>
      </c>
      <c r="T97" s="26">
        <v>0</v>
      </c>
      <c r="U97" s="26">
        <v>0</v>
      </c>
    </row>
    <row r="98" spans="2:21" ht="12.75">
      <c r="B98" s="85"/>
      <c r="C98" s="29"/>
      <c r="D98" s="80"/>
      <c r="E98" s="83"/>
      <c r="F98" s="85"/>
      <c r="G98" s="89"/>
      <c r="H98" s="80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5"/>
      <c r="C99" s="29"/>
      <c r="D99" s="80"/>
      <c r="E99" s="83"/>
      <c r="F99" s="85"/>
      <c r="G99" s="38" t="s">
        <v>18</v>
      </c>
      <c r="H99" s="80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5"/>
      <c r="C100" s="29"/>
      <c r="D100" s="80"/>
      <c r="E100" s="83"/>
      <c r="F100" s="85"/>
      <c r="G100" s="89" t="s">
        <v>40</v>
      </c>
      <c r="H100" s="80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5"/>
      <c r="C101" s="40"/>
      <c r="D101" s="80"/>
      <c r="E101" s="83"/>
      <c r="F101" s="85"/>
      <c r="G101" s="129"/>
      <c r="H101" s="80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6"/>
    </row>
    <row r="103" spans="2:21" ht="15" customHeight="1">
      <c r="B103" s="127">
        <v>12</v>
      </c>
      <c r="C103" s="29"/>
      <c r="D103" s="79" t="s">
        <v>61</v>
      </c>
      <c r="E103" s="82" t="s">
        <v>80</v>
      </c>
      <c r="F103" s="105" t="s">
        <v>70</v>
      </c>
      <c r="G103" s="67" t="s">
        <v>64</v>
      </c>
      <c r="H103" s="82" t="s">
        <v>62</v>
      </c>
      <c r="I103" s="17" t="s">
        <v>72</v>
      </c>
      <c r="J103" s="68">
        <f aca="true" t="shared" si="10" ref="J103:U103">SUM(J104:J108)</f>
        <v>49835.2</v>
      </c>
      <c r="K103" s="68">
        <f t="shared" si="10"/>
        <v>0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49835.2</v>
      </c>
      <c r="S103" s="68">
        <f t="shared" si="10"/>
        <v>0</v>
      </c>
      <c r="T103" s="68">
        <f t="shared" si="10"/>
        <v>0</v>
      </c>
      <c r="U103" s="68">
        <f t="shared" si="10"/>
        <v>0</v>
      </c>
    </row>
    <row r="104" spans="2:21" ht="12.75">
      <c r="B104" s="128"/>
      <c r="C104" s="29"/>
      <c r="D104" s="80"/>
      <c r="E104" s="83"/>
      <c r="F104" s="85"/>
      <c r="G104" s="89" t="s">
        <v>25</v>
      </c>
      <c r="H104" s="80"/>
      <c r="I104" s="39">
        <v>2023</v>
      </c>
      <c r="J104" s="26">
        <f>N104+R104+P104+L104</f>
        <v>26335.2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26335.2</v>
      </c>
      <c r="S104" s="26">
        <v>0</v>
      </c>
      <c r="T104" s="26">
        <v>0</v>
      </c>
      <c r="U104" s="26">
        <v>0</v>
      </c>
    </row>
    <row r="105" spans="2:21" ht="12.75">
      <c r="B105" s="128"/>
      <c r="C105" s="29"/>
      <c r="D105" s="80"/>
      <c r="E105" s="83"/>
      <c r="F105" s="85"/>
      <c r="G105" s="89"/>
      <c r="H105" s="80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128"/>
      <c r="C106" s="29"/>
      <c r="D106" s="80"/>
      <c r="E106" s="83"/>
      <c r="F106" s="85"/>
      <c r="G106" s="65"/>
      <c r="H106" s="80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128"/>
      <c r="C107" s="29"/>
      <c r="D107" s="80"/>
      <c r="E107" s="83"/>
      <c r="F107" s="85"/>
      <c r="G107" s="38" t="s">
        <v>18</v>
      </c>
      <c r="H107" s="80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128"/>
      <c r="C108" s="40"/>
      <c r="D108" s="80"/>
      <c r="E108" s="83"/>
      <c r="F108" s="85"/>
      <c r="G108" s="38" t="s">
        <v>32</v>
      </c>
      <c r="H108" s="80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6"/>
    </row>
    <row r="110" spans="2:21" ht="19.5" customHeight="1">
      <c r="B110" s="78">
        <v>13</v>
      </c>
      <c r="C110" s="33"/>
      <c r="D110" s="79" t="s">
        <v>28</v>
      </c>
      <c r="E110" s="82" t="s">
        <v>63</v>
      </c>
      <c r="F110" s="79" t="s">
        <v>30</v>
      </c>
      <c r="G110" s="30" t="s">
        <v>64</v>
      </c>
      <c r="H110" s="79" t="s">
        <v>66</v>
      </c>
      <c r="I110" s="17" t="s">
        <v>44</v>
      </c>
      <c r="J110" s="130" t="s">
        <v>23</v>
      </c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  <row r="111" spans="2:21" ht="12.75" customHeight="1">
      <c r="B111" s="78"/>
      <c r="C111" s="33"/>
      <c r="D111" s="80"/>
      <c r="E111" s="83"/>
      <c r="F111" s="85"/>
      <c r="G111" s="89" t="s">
        <v>65</v>
      </c>
      <c r="H111" s="86"/>
      <c r="I111" s="39">
        <v>2022</v>
      </c>
      <c r="J111" s="77" t="s">
        <v>23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2:21" ht="15" customHeight="1">
      <c r="B112" s="78"/>
      <c r="C112" s="33"/>
      <c r="D112" s="80"/>
      <c r="E112" s="83"/>
      <c r="F112" s="80"/>
      <c r="G112" s="89"/>
      <c r="H112" s="80"/>
      <c r="I112" s="39">
        <v>2023</v>
      </c>
      <c r="J112" s="77" t="s">
        <v>23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2:21" ht="14.25" customHeight="1">
      <c r="B113" s="78"/>
      <c r="C113" s="33"/>
      <c r="D113" s="80"/>
      <c r="E113" s="83"/>
      <c r="F113" s="80"/>
      <c r="G113" s="89"/>
      <c r="H113" s="80"/>
      <c r="I113" s="39">
        <v>2024</v>
      </c>
      <c r="J113" s="77" t="s">
        <v>23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2:21" ht="12.75">
      <c r="B114" s="78"/>
      <c r="C114" s="61"/>
      <c r="D114" s="80"/>
      <c r="E114" s="83"/>
      <c r="F114" s="80"/>
      <c r="G114" s="38"/>
      <c r="H114" s="80"/>
      <c r="I114" s="39">
        <v>2025</v>
      </c>
      <c r="J114" s="77" t="s">
        <v>23</v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2:21" ht="12.75">
      <c r="B115" s="78"/>
      <c r="C115" s="61"/>
      <c r="D115" s="81"/>
      <c r="E115" s="84"/>
      <c r="F115" s="81"/>
      <c r="G115" s="34"/>
      <c r="H115" s="81"/>
      <c r="I115" s="39">
        <v>2026</v>
      </c>
      <c r="J115" s="77" t="s">
        <v>23</v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</sheetData>
  <sheetProtection/>
  <mergeCells count="112"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B103:B108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F61:F66"/>
    <mergeCell ref="H61:H66"/>
    <mergeCell ref="B68:B73"/>
    <mergeCell ref="D68:D73"/>
    <mergeCell ref="G62:G64"/>
    <mergeCell ref="E68:E73"/>
    <mergeCell ref="G69:G71"/>
    <mergeCell ref="D103:D108"/>
    <mergeCell ref="E103:E108"/>
    <mergeCell ref="F103:F108"/>
    <mergeCell ref="B96:B101"/>
    <mergeCell ref="D96:D101"/>
    <mergeCell ref="E96:E101"/>
    <mergeCell ref="F96:F101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0:B22"/>
    <mergeCell ref="C20:C21"/>
    <mergeCell ref="D20:D22"/>
    <mergeCell ref="E20:E22"/>
    <mergeCell ref="F20:F22"/>
    <mergeCell ref="G20:G22"/>
    <mergeCell ref="B8:L8"/>
    <mergeCell ref="B12:U12"/>
    <mergeCell ref="C14:F14"/>
    <mergeCell ref="L14:O14"/>
    <mergeCell ref="C15:F15"/>
    <mergeCell ref="F18:P18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H46:H51"/>
    <mergeCell ref="B53:B59"/>
    <mergeCell ref="D53:D59"/>
    <mergeCell ref="E53:E59"/>
    <mergeCell ref="F53:F59"/>
    <mergeCell ref="H53:H59"/>
    <mergeCell ref="G54:G55"/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2023-08-31T07:03:21Z</dcterms:modified>
  <cp:category/>
  <cp:version/>
  <cp:contentType/>
  <cp:contentStatus/>
</cp:coreProperties>
</file>