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88" windowWidth="15060" windowHeight="6852" activeTab="0"/>
  </bookViews>
  <sheets>
    <sheet name="01.01.2023" sheetId="1" r:id="rId1"/>
  </sheets>
  <definedNames/>
  <calcPr fullCalcOnLoad="1"/>
</workbook>
</file>

<file path=xl/sharedStrings.xml><?xml version="1.0" encoding="utf-8"?>
<sst xmlns="http://schemas.openxmlformats.org/spreadsheetml/2006/main" count="157" uniqueCount="84">
  <si>
    <t>Исполнение за 2008 год</t>
  </si>
  <si>
    <t>СВОД по всем разделам</t>
  </si>
  <si>
    <t>(свод по субъекту бюджетного планирования в размере разделов, подразделов функциональной классификации)</t>
  </si>
  <si>
    <t>Форма распределения доходов и бюджетных ассигнований                                                    к проекту бюджета поселения на 2010 - 2012 годы</t>
  </si>
  <si>
    <t>ПРОЕКТ</t>
  </si>
  <si>
    <t>№</t>
  </si>
  <si>
    <t>общий объем</t>
  </si>
  <si>
    <t>план</t>
  </si>
  <si>
    <t>факт</t>
  </si>
  <si>
    <t>федеральный бюджет</t>
  </si>
  <si>
    <t>бюджет автономного округа</t>
  </si>
  <si>
    <t>бюджет поселения</t>
  </si>
  <si>
    <t>внебюджетные источники</t>
  </si>
  <si>
    <t>цели программы</t>
  </si>
  <si>
    <t>ответственный исполнитель программы</t>
  </si>
  <si>
    <t>сроки реализации программы</t>
  </si>
  <si>
    <t>годы реализации программы</t>
  </si>
  <si>
    <t>наименование программы</t>
  </si>
  <si>
    <t xml:space="preserve">Соисполнители: </t>
  </si>
  <si>
    <t>номер, дата, наименование  документа, утвердившего программу (в том числе о внесении изменений)</t>
  </si>
  <si>
    <t>бюджет Нижневартовского района</t>
  </si>
  <si>
    <t>объем финансирования (тыс. рублей)</t>
  </si>
  <si>
    <t>Развитие муниципальной службы в городском поселении Излучинск</t>
  </si>
  <si>
    <t>финансирование мероприятий не требуется</t>
  </si>
  <si>
    <t>Отдел жилищно-коммунального хозяйства, муниципального имущества и землепользования администрации поселения</t>
  </si>
  <si>
    <t>Управление по экономике и финансам администрации городского поселения Излучинск</t>
  </si>
  <si>
    <t>"Развитие муниципальной службы в городском поселении Излучинск"</t>
  </si>
  <si>
    <t xml:space="preserve">«Развитие культуры в городском поселении Излучинск 
(селе Большетархово)»
</t>
  </si>
  <si>
    <t>"Развитие территориального общественного самоуправления на территории городского поселения Излучинск"</t>
  </si>
  <si>
    <t>"Повышение эффективности управления городским поселением Излучинск"</t>
  </si>
  <si>
    <t>2022‒2026</t>
  </si>
  <si>
    <t>управление по экономике и финансам администрации поселения</t>
  </si>
  <si>
    <t>МКУ "Партнер"</t>
  </si>
  <si>
    <t>Совет депутатов городского поселения Излучинск ,</t>
  </si>
  <si>
    <t xml:space="preserve">1. Обеспечение полномочий органов местного самоуправления городского поселения Излучинск
2. Создание комфортных условий для стабильного функционирования органов местного самоуправления поселения, а также организация условий для выполнения функций, возложенных на МКУ «Партнер»
</t>
  </si>
  <si>
    <t>"Жилищно-коммунальный комплекс и городская среда в городском поселении Излучинск"</t>
  </si>
  <si>
    <t>организации и учреждения независимо от ведомственной принадлежности, осуществляющие свою деятельность на территории поселения (по согласованию)</t>
  </si>
  <si>
    <t>1. Повышение надежности и качества предоставления жилищно-коммунальных услуг.
2. Комплексное развитие и благоустройство поселения, направленное на улучшение его внешнего облика и создание максимально благоприятных, комфортных условий для проживания жителей.
3. Создание комфортной городской среды на территории городского поселения  Излучинск.</t>
  </si>
  <si>
    <t>"Создание условий для организации досуга в городском поселении Излучинск"</t>
  </si>
  <si>
    <t xml:space="preserve">1. Формирование условий для удовлетворения потребностей и интересов, полноценного развития и самореализации детей и молодежи, повышения их социальной и деловой активности
2. Организация досуга и приобщение жителей поселения к творчеству и культурному развитию
</t>
  </si>
  <si>
    <t>отдел организации деятельности администрации поселения</t>
  </si>
  <si>
    <t>«Развитие транспортной системы и повышение безопасности дорожного движения на территории городского поселения Излучинск»</t>
  </si>
  <si>
    <t>Соисполнители:</t>
  </si>
  <si>
    <t xml:space="preserve">Повышение эффективности функционирования автомобильных дорог общего пользования на территории поселения 
и безопасности дорожного движения на территории поселения </t>
  </si>
  <si>
    <t>2022-2026</t>
  </si>
  <si>
    <t>"Об обеспечении безопасных условий жизнедеятельности населения в городском поселении Излучинск"</t>
  </si>
  <si>
    <t>Реализация мер по обеспечению безопасных условий жизнедеятельности населения в поселении</t>
  </si>
  <si>
    <t>"Профилактика экстремизма, гармонизация межэтических и межкультурных отношений в городском поселении Излучинск"</t>
  </si>
  <si>
    <t>Укрепление общероссийской гражданской идентичности на основе духовно-нравственных ценностей народов Российской Федерации в поселении</t>
  </si>
  <si>
    <t>"Профилактика праврнарушений в  городском поселении Излучинск"</t>
  </si>
  <si>
    <t xml:space="preserve">Повышение уровня безопасности граждан в поселении </t>
  </si>
  <si>
    <t>"Управление муниципальным имуществом  на  территории городского поселения Излучинск"</t>
  </si>
  <si>
    <t>отдел жилищно-коммунального хозяйства, муниципального имущества и землепользования администрации поселения</t>
  </si>
  <si>
    <t>МКУ "Партнер",</t>
  </si>
  <si>
    <t>Служба по организации общественной безопасности отдела правового обеспечения, муниципальной службы, кадров и организации общественной безопасности администрации поселения</t>
  </si>
  <si>
    <t>отдел правового обеспечения, муниципальной службы, кадров и организации общественной безопасности администрации поселения</t>
  </si>
  <si>
    <t xml:space="preserve">Муниципальное казенное учреждение «Культурно-досуговый центр «Респект» </t>
  </si>
  <si>
    <t>Совершенствование системы управления муниципальным имуществом, повышение эффективности использования и обеспечения сохранности объектов на территории поселения</t>
  </si>
  <si>
    <t>Приобщение жителей села к творчеству, культурному развитию, любительскому искусству, ремеслам, а также организация условий для выполнения функций, возложенных на МКУ «КДЦ «Респект»</t>
  </si>
  <si>
    <t xml:space="preserve">«Развитие физической культуры и спорта в городском поселении Излучинск»
</t>
  </si>
  <si>
    <t>Обеспечение условий для развития на территории поселения физической культуры и массового спорта, организация проведения физкультурно-оздоровительных и спортивных мероприятий поселения</t>
  </si>
  <si>
    <t xml:space="preserve">«Управление муниципальными финансами городского поселения Излучинск»
</t>
  </si>
  <si>
    <t>Повышение качества управления муниципальными финансами поселения.</t>
  </si>
  <si>
    <t>Постановление  администрации гп. Излучинск  от 22.12.2021 № 658</t>
  </si>
  <si>
    <t>Ответственный исполнитель:</t>
  </si>
  <si>
    <t>отдел правового обеспечения, муниципальной службы, кадров и организации общественной безопасности админи-страции городского поселения Излучинск</t>
  </si>
  <si>
    <t>Осуществление деятельности территориального общественного самоуправления на территории городского поселе-ния Излучинск</t>
  </si>
  <si>
    <t>Реестр муниципальных программ городского поселения Излучинск на 2023 год</t>
  </si>
  <si>
    <t>(на 01.01.2023)</t>
  </si>
  <si>
    <t>Постановление  администрации  гп. Излучинск от 25.11.2021 № 605, от 16.11.2022 № 511</t>
  </si>
  <si>
    <t>2023 - 2027</t>
  </si>
  <si>
    <t>Постановление  администрации гп. Излучинск  от  29.11.2021  № 614, от 17.11.2022 № 515</t>
  </si>
  <si>
    <t>2023‒2027</t>
  </si>
  <si>
    <t>Постановление  администрации гп. Излучинск  от 24.11.2021 № 600, от 17.11.2022 № 514</t>
  </si>
  <si>
    <t>2023-2027</t>
  </si>
  <si>
    <t xml:space="preserve">Постановление  администрации  гп. Излучинск  от 30.11.2021 № 620, от 22.11.2022 № 523                                                                                        </t>
  </si>
  <si>
    <t>Постановление администрации  гп. Излучинск от 30.11.2021 № 628, от 22.11.2022 № 524</t>
  </si>
  <si>
    <t>Постановление  администрации гп. Излучинск  от 24.11.2021 № 601, от 01.12.2022 № 546</t>
  </si>
  <si>
    <t>Постановление  администрации гп. Излучинск  от 25.11.2021 № 603, от 01.12.2022 № 547</t>
  </si>
  <si>
    <t>Постановление администрации гп. Излучинск от 25.11.2021 № 602, от 09.12.2022 № 563</t>
  </si>
  <si>
    <t>Постановление  администрации гп. Излучинск  от 25.11.2021 № 604, от 09.12.2022 № 564</t>
  </si>
  <si>
    <t>Постановление  администрации гп. Излучинск  от 30.11.2021 № 622, от 29.11.2022 № 532</t>
  </si>
  <si>
    <t xml:space="preserve">Постановление  администрации гп. Излучинск от 24.11.2021 № 599, от 01.12.2022 № 544  </t>
  </si>
  <si>
    <t>Постановление  администрации гп. Излучинск от 29.11.2021 № 613, от 01.12.2022 № 545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</si>
</sst>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0.00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  <numFmt numFmtId="180" formatCode="_-* #,##0_р_._-;\-* #,##0_р_._-;_-* &quot;-&quot;??_р_._-;_-@_-"/>
    <numFmt numFmtId="181" formatCode="_-* #,##0.00000_р_._-;\-* #,##0.000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0"/>
      <name val="Times New Roman"/>
      <family val="0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left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/>
    </xf>
    <xf numFmtId="0" fontId="10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/>
    </xf>
    <xf numFmtId="0" fontId="10" fillId="0" borderId="1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justify" vertical="center"/>
    </xf>
    <xf numFmtId="3" fontId="4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/>
    </xf>
    <xf numFmtId="172" fontId="9" fillId="0" borderId="11" xfId="0" applyNumberFormat="1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12" xfId="0" applyFont="1" applyFill="1" applyBorder="1" applyAlignment="1">
      <alignment wrapText="1"/>
    </xf>
    <xf numFmtId="172" fontId="8" fillId="33" borderId="11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72" fontId="10" fillId="0" borderId="15" xfId="0" applyNumberFormat="1" applyFont="1" applyFill="1" applyBorder="1" applyAlignment="1">
      <alignment horizontal="center" vertical="center" wrapText="1"/>
    </xf>
    <xf numFmtId="172" fontId="10" fillId="0" borderId="16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left" vertical="center" wrapText="1"/>
    </xf>
    <xf numFmtId="3" fontId="10" fillId="0" borderId="22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172" fontId="10" fillId="0" borderId="22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justify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left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W115"/>
  <sheetViews>
    <sheetView tabSelected="1" zoomScale="110" zoomScaleNormal="110" zoomScalePageLayoutView="0" workbookViewId="0" topLeftCell="B44">
      <selection activeCell="F46" sqref="F46:F51"/>
    </sheetView>
  </sheetViews>
  <sheetFormatPr defaultColWidth="9.33203125" defaultRowHeight="12.75"/>
  <cols>
    <col min="1" max="1" width="3.16015625" style="4" customWidth="1"/>
    <col min="2" max="2" width="4.33203125" style="4" customWidth="1"/>
    <col min="3" max="3" width="10" style="4" hidden="1" customWidth="1"/>
    <col min="4" max="4" width="18.5" style="4" customWidth="1"/>
    <col min="5" max="5" width="15" style="4" customWidth="1"/>
    <col min="6" max="6" width="8" style="4" customWidth="1"/>
    <col min="7" max="7" width="19.66015625" style="4" customWidth="1"/>
    <col min="8" max="8" width="29.5" style="44" customWidth="1"/>
    <col min="9" max="9" width="9.16015625" style="4" customWidth="1"/>
    <col min="10" max="10" width="9" style="4" customWidth="1"/>
    <col min="11" max="11" width="8" style="45" customWidth="1"/>
    <col min="12" max="12" width="7.66015625" style="4" customWidth="1"/>
    <col min="13" max="13" width="6.33203125" style="4" customWidth="1"/>
    <col min="14" max="14" width="8" style="45" customWidth="1"/>
    <col min="15" max="15" width="7.33203125" style="4" customWidth="1"/>
    <col min="16" max="17" width="7.66015625" style="4" customWidth="1"/>
    <col min="18" max="18" width="8.16015625" style="4" customWidth="1"/>
    <col min="19" max="19" width="8.83203125" style="4" customWidth="1"/>
    <col min="20" max="20" width="5.5" style="4" customWidth="1"/>
    <col min="21" max="21" width="5.83203125" style="4" customWidth="1"/>
    <col min="22" max="16384" width="9.33203125" style="4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spans="2:14" ht="15.75" hidden="1">
      <c r="B8" s="93" t="s">
        <v>3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3"/>
      <c r="N8" s="46"/>
    </row>
    <row r="9" ht="15" hidden="1"/>
    <row r="12" spans="2:21" ht="18.75" customHeight="1">
      <c r="B12" s="95" t="s">
        <v>67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ht="15" hidden="1">
      <c r="E13" s="5"/>
    </row>
    <row r="14" spans="3:15" ht="15" hidden="1">
      <c r="C14" s="97" t="s">
        <v>1</v>
      </c>
      <c r="D14" s="97"/>
      <c r="E14" s="97"/>
      <c r="F14" s="97"/>
      <c r="G14" s="6"/>
      <c r="H14" s="7"/>
      <c r="L14" s="98" t="s">
        <v>4</v>
      </c>
      <c r="M14" s="98"/>
      <c r="N14" s="98"/>
      <c r="O14" s="98"/>
    </row>
    <row r="15" spans="3:8" ht="15" hidden="1">
      <c r="C15" s="99" t="s">
        <v>2</v>
      </c>
      <c r="D15" s="99"/>
      <c r="E15" s="99"/>
      <c r="F15" s="99"/>
      <c r="G15" s="8"/>
      <c r="H15" s="47"/>
    </row>
    <row r="16" ht="15" hidden="1"/>
    <row r="17" ht="18" hidden="1">
      <c r="E17" s="9"/>
    </row>
    <row r="18" spans="5:16" ht="15.75" customHeight="1">
      <c r="E18" s="9"/>
      <c r="F18" s="100" t="s">
        <v>68</v>
      </c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ht="13.5" customHeight="1">
      <c r="E19" s="9"/>
    </row>
    <row r="20" spans="2:21" ht="11.25" customHeight="1">
      <c r="B20" s="79" t="s">
        <v>5</v>
      </c>
      <c r="C20" s="79" t="s">
        <v>0</v>
      </c>
      <c r="D20" s="82" t="s">
        <v>17</v>
      </c>
      <c r="E20" s="82" t="s">
        <v>19</v>
      </c>
      <c r="F20" s="82" t="s">
        <v>15</v>
      </c>
      <c r="G20" s="82" t="s">
        <v>14</v>
      </c>
      <c r="H20" s="82" t="s">
        <v>13</v>
      </c>
      <c r="I20" s="101" t="s">
        <v>21</v>
      </c>
      <c r="J20" s="102"/>
      <c r="K20" s="102"/>
      <c r="L20" s="103"/>
      <c r="M20" s="103"/>
      <c r="N20" s="103"/>
      <c r="O20" s="103"/>
      <c r="P20" s="103"/>
      <c r="Q20" s="103"/>
      <c r="R20" s="103"/>
      <c r="S20" s="103"/>
      <c r="T20" s="103"/>
      <c r="U20" s="104"/>
    </row>
    <row r="21" spans="2:21" ht="27.75" customHeight="1">
      <c r="B21" s="80"/>
      <c r="C21" s="81"/>
      <c r="D21" s="80"/>
      <c r="E21" s="83"/>
      <c r="F21" s="83"/>
      <c r="G21" s="83"/>
      <c r="H21" s="83"/>
      <c r="I21" s="105" t="s">
        <v>16</v>
      </c>
      <c r="J21" s="101" t="s">
        <v>6</v>
      </c>
      <c r="K21" s="104"/>
      <c r="L21" s="101" t="s">
        <v>9</v>
      </c>
      <c r="M21" s="104"/>
      <c r="N21" s="101" t="s">
        <v>10</v>
      </c>
      <c r="O21" s="104"/>
      <c r="P21" s="101" t="s">
        <v>20</v>
      </c>
      <c r="Q21" s="104"/>
      <c r="R21" s="101" t="s">
        <v>11</v>
      </c>
      <c r="S21" s="106"/>
      <c r="T21" s="101" t="s">
        <v>12</v>
      </c>
      <c r="U21" s="106"/>
    </row>
    <row r="22" spans="2:21" ht="27.75" customHeight="1">
      <c r="B22" s="81"/>
      <c r="C22" s="11">
        <v>2</v>
      </c>
      <c r="D22" s="81"/>
      <c r="E22" s="84"/>
      <c r="F22" s="84"/>
      <c r="G22" s="84"/>
      <c r="H22" s="84"/>
      <c r="I22" s="84"/>
      <c r="J22" s="13" t="s">
        <v>7</v>
      </c>
      <c r="K22" s="13" t="s">
        <v>8</v>
      </c>
      <c r="L22" s="13" t="s">
        <v>7</v>
      </c>
      <c r="M22" s="13" t="s">
        <v>8</v>
      </c>
      <c r="N22" s="13" t="s">
        <v>7</v>
      </c>
      <c r="O22" s="14" t="s">
        <v>8</v>
      </c>
      <c r="P22" s="15" t="s">
        <v>7</v>
      </c>
      <c r="Q22" s="15" t="s">
        <v>8</v>
      </c>
      <c r="R22" s="15" t="s">
        <v>7</v>
      </c>
      <c r="S22" s="16" t="s">
        <v>8</v>
      </c>
      <c r="T22" s="15" t="s">
        <v>7</v>
      </c>
      <c r="U22" s="15" t="s">
        <v>8</v>
      </c>
    </row>
    <row r="23" spans="2:21" s="1" customFormat="1" ht="11.25" customHeight="1">
      <c r="B23" s="17">
        <v>1</v>
      </c>
      <c r="C23" s="18" t="e">
        <f>#REF!+#REF!</f>
        <v>#REF!</v>
      </c>
      <c r="D23" s="19">
        <v>2</v>
      </c>
      <c r="E23" s="20">
        <v>3</v>
      </c>
      <c r="F23" s="21">
        <v>4</v>
      </c>
      <c r="G23" s="22">
        <v>5</v>
      </c>
      <c r="H23" s="23">
        <v>6</v>
      </c>
      <c r="I23" s="21">
        <v>7</v>
      </c>
      <c r="J23" s="20">
        <v>8</v>
      </c>
      <c r="K23" s="23">
        <v>9</v>
      </c>
      <c r="L23" s="21">
        <v>10</v>
      </c>
      <c r="M23" s="21">
        <v>11</v>
      </c>
      <c r="N23" s="23">
        <v>12</v>
      </c>
      <c r="O23" s="21">
        <v>13</v>
      </c>
      <c r="P23" s="24">
        <v>14</v>
      </c>
      <c r="Q23" s="24">
        <v>15</v>
      </c>
      <c r="R23" s="24">
        <v>16</v>
      </c>
      <c r="S23" s="10">
        <v>17</v>
      </c>
      <c r="T23" s="24">
        <v>18</v>
      </c>
      <c r="U23" s="24">
        <v>19</v>
      </c>
    </row>
    <row r="24" spans="2:21" ht="12.75">
      <c r="B24" s="92">
        <v>1</v>
      </c>
      <c r="C24" s="17"/>
      <c r="D24" s="110" t="s">
        <v>29</v>
      </c>
      <c r="E24" s="109" t="s">
        <v>71</v>
      </c>
      <c r="F24" s="88" t="s">
        <v>72</v>
      </c>
      <c r="G24" s="67" t="s">
        <v>64</v>
      </c>
      <c r="H24" s="107" t="s">
        <v>34</v>
      </c>
      <c r="I24" s="19" t="s">
        <v>70</v>
      </c>
      <c r="J24" s="68">
        <f>J25+J26+J27+J28+J29</f>
        <v>438169.8</v>
      </c>
      <c r="K24" s="68">
        <f>K25+K26+K27+K29</f>
        <v>0</v>
      </c>
      <c r="L24" s="68">
        <f>L25+L26+L27+L28+L29</f>
        <v>5586.9</v>
      </c>
      <c r="M24" s="68">
        <f>M25+M26+M27+M28+M29</f>
        <v>0</v>
      </c>
      <c r="N24" s="68">
        <v>0</v>
      </c>
      <c r="O24" s="68">
        <v>0</v>
      </c>
      <c r="P24" s="68">
        <v>0</v>
      </c>
      <c r="Q24" s="68">
        <v>0</v>
      </c>
      <c r="R24" s="68">
        <f>R25+R26+R27+R28+R29</f>
        <v>432582.89999999997</v>
      </c>
      <c r="S24" s="68">
        <f>S25+S26+S27+S29</f>
        <v>0</v>
      </c>
      <c r="T24" s="68">
        <v>0</v>
      </c>
      <c r="U24" s="68">
        <v>0</v>
      </c>
    </row>
    <row r="25" spans="2:21" ht="12.75">
      <c r="B25" s="92"/>
      <c r="C25" s="33"/>
      <c r="D25" s="110"/>
      <c r="E25" s="109"/>
      <c r="F25" s="88"/>
      <c r="G25" s="124" t="s">
        <v>31</v>
      </c>
      <c r="H25" s="108"/>
      <c r="I25" s="62">
        <v>2023</v>
      </c>
      <c r="J25" s="26">
        <f>N25+R25+P25+L25</f>
        <v>81651.70000000001</v>
      </c>
      <c r="K25" s="69">
        <v>0</v>
      </c>
      <c r="L25" s="26">
        <v>1784.1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69">
        <v>79867.6</v>
      </c>
      <c r="S25" s="26">
        <v>0</v>
      </c>
      <c r="T25" s="26">
        <v>0</v>
      </c>
      <c r="U25" s="26">
        <v>0</v>
      </c>
    </row>
    <row r="26" spans="2:21" ht="12.75">
      <c r="B26" s="92"/>
      <c r="C26" s="33"/>
      <c r="D26" s="110"/>
      <c r="E26" s="109"/>
      <c r="F26" s="88"/>
      <c r="G26" s="114"/>
      <c r="H26" s="108"/>
      <c r="I26" s="62">
        <v>2024</v>
      </c>
      <c r="J26" s="26">
        <f>N26+R26+P26+L26</f>
        <v>91555.4</v>
      </c>
      <c r="K26" s="69">
        <v>0</v>
      </c>
      <c r="L26" s="26">
        <v>1867.5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69">
        <v>89687.9</v>
      </c>
      <c r="S26" s="26">
        <v>0</v>
      </c>
      <c r="T26" s="26">
        <v>0</v>
      </c>
      <c r="U26" s="26">
        <v>0</v>
      </c>
    </row>
    <row r="27" spans="2:21" ht="12.75">
      <c r="B27" s="92"/>
      <c r="C27" s="33"/>
      <c r="D27" s="110"/>
      <c r="E27" s="109"/>
      <c r="F27" s="88"/>
      <c r="G27" s="71" t="s">
        <v>18</v>
      </c>
      <c r="H27" s="108"/>
      <c r="I27" s="62">
        <v>2025</v>
      </c>
      <c r="J27" s="26">
        <f>N27+R27+P27+L27</f>
        <v>89611.1</v>
      </c>
      <c r="K27" s="69">
        <v>0</v>
      </c>
      <c r="L27" s="26">
        <v>1935.3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69">
        <v>87675.8</v>
      </c>
      <c r="S27" s="26">
        <v>0</v>
      </c>
      <c r="T27" s="26">
        <v>0</v>
      </c>
      <c r="U27" s="26">
        <v>0</v>
      </c>
    </row>
    <row r="28" spans="2:21" ht="15">
      <c r="B28" s="92"/>
      <c r="C28" s="33"/>
      <c r="D28" s="110"/>
      <c r="E28" s="109"/>
      <c r="F28" s="88"/>
      <c r="G28" s="27" t="s">
        <v>33</v>
      </c>
      <c r="H28" s="108"/>
      <c r="I28" s="62">
        <v>2026</v>
      </c>
      <c r="J28" s="26">
        <f>N28+R28+P28+L28</f>
        <v>87675.8</v>
      </c>
      <c r="K28" s="69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69">
        <v>87675.8</v>
      </c>
      <c r="S28" s="70">
        <v>0</v>
      </c>
      <c r="T28" s="70">
        <v>0</v>
      </c>
      <c r="U28" s="70">
        <v>0</v>
      </c>
    </row>
    <row r="29" spans="2:21" ht="12.75">
      <c r="B29" s="92"/>
      <c r="C29" s="33"/>
      <c r="D29" s="110"/>
      <c r="E29" s="109"/>
      <c r="F29" s="88"/>
      <c r="G29" s="25" t="s">
        <v>32</v>
      </c>
      <c r="H29" s="108"/>
      <c r="I29" s="62">
        <v>2027</v>
      </c>
      <c r="J29" s="26">
        <f>N29+R29+P29+L29</f>
        <v>87675.8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87675.8</v>
      </c>
      <c r="S29" s="69">
        <v>0</v>
      </c>
      <c r="T29" s="69">
        <v>0</v>
      </c>
      <c r="U29" s="69">
        <v>0</v>
      </c>
    </row>
    <row r="30" spans="2:21" ht="3.75" customHeight="1">
      <c r="B30" s="74"/>
      <c r="C30" s="75"/>
      <c r="D30" s="75"/>
      <c r="E30" s="75"/>
      <c r="F30" s="75"/>
      <c r="G30" s="112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6"/>
    </row>
    <row r="31" spans="2:21" ht="12.75">
      <c r="B31" s="92">
        <v>2</v>
      </c>
      <c r="C31" s="40">
        <v>2299</v>
      </c>
      <c r="D31" s="110" t="s">
        <v>35</v>
      </c>
      <c r="E31" s="87" t="s">
        <v>79</v>
      </c>
      <c r="F31" s="115" t="s">
        <v>72</v>
      </c>
      <c r="G31" s="67" t="s">
        <v>64</v>
      </c>
      <c r="H31" s="117" t="s">
        <v>37</v>
      </c>
      <c r="I31" s="19" t="s">
        <v>70</v>
      </c>
      <c r="J31" s="68">
        <f aca="true" t="shared" si="0" ref="J31:U31">SUM(J32:J36)</f>
        <v>455138.80000000005</v>
      </c>
      <c r="K31" s="68">
        <f t="shared" si="0"/>
        <v>0</v>
      </c>
      <c r="L31" s="68">
        <f t="shared" si="0"/>
        <v>1745.1</v>
      </c>
      <c r="M31" s="68">
        <f t="shared" si="0"/>
        <v>0</v>
      </c>
      <c r="N31" s="68">
        <f t="shared" si="0"/>
        <v>3115.2000000000003</v>
      </c>
      <c r="O31" s="68">
        <f t="shared" si="0"/>
        <v>0</v>
      </c>
      <c r="P31" s="68">
        <f t="shared" si="0"/>
        <v>1118.7</v>
      </c>
      <c r="Q31" s="68">
        <f t="shared" si="0"/>
        <v>0</v>
      </c>
      <c r="R31" s="68">
        <f t="shared" si="0"/>
        <v>449159.80000000005</v>
      </c>
      <c r="S31" s="68">
        <f t="shared" si="0"/>
        <v>0</v>
      </c>
      <c r="T31" s="68">
        <f t="shared" si="0"/>
        <v>0</v>
      </c>
      <c r="U31" s="68">
        <f t="shared" si="0"/>
        <v>0</v>
      </c>
    </row>
    <row r="32" spans="2:21" ht="15.75" customHeight="1">
      <c r="B32" s="92"/>
      <c r="C32" s="40"/>
      <c r="D32" s="110"/>
      <c r="E32" s="87"/>
      <c r="F32" s="116"/>
      <c r="G32" s="114" t="s">
        <v>24</v>
      </c>
      <c r="H32" s="118"/>
      <c r="I32" s="62">
        <v>2023</v>
      </c>
      <c r="J32" s="26">
        <f>L32+N32+P32+R32+T32</f>
        <v>114903.70000000001</v>
      </c>
      <c r="K32" s="26">
        <v>0</v>
      </c>
      <c r="L32" s="26">
        <v>1745.1</v>
      </c>
      <c r="M32" s="26">
        <v>0</v>
      </c>
      <c r="N32" s="26">
        <v>2879.3</v>
      </c>
      <c r="O32" s="26">
        <v>0</v>
      </c>
      <c r="P32" s="26">
        <v>1118.7</v>
      </c>
      <c r="Q32" s="26">
        <v>0</v>
      </c>
      <c r="R32" s="26">
        <v>109160.6</v>
      </c>
      <c r="S32" s="26">
        <v>0</v>
      </c>
      <c r="T32" s="26">
        <v>0</v>
      </c>
      <c r="U32" s="26">
        <v>0</v>
      </c>
    </row>
    <row r="33" spans="2:21" ht="16.5" customHeight="1">
      <c r="B33" s="92"/>
      <c r="C33" s="40"/>
      <c r="D33" s="110"/>
      <c r="E33" s="87"/>
      <c r="F33" s="116"/>
      <c r="G33" s="114"/>
      <c r="H33" s="118"/>
      <c r="I33" s="62">
        <v>2024</v>
      </c>
      <c r="J33" s="26">
        <f>L33+N33+P33+R33+T33</f>
        <v>89950.2</v>
      </c>
      <c r="K33" s="26">
        <v>0</v>
      </c>
      <c r="L33" s="26">
        <v>0</v>
      </c>
      <c r="M33" s="26">
        <v>0</v>
      </c>
      <c r="N33" s="26">
        <v>115.9</v>
      </c>
      <c r="O33" s="26">
        <v>0</v>
      </c>
      <c r="P33" s="26">
        <v>0</v>
      </c>
      <c r="Q33" s="26">
        <v>0</v>
      </c>
      <c r="R33" s="26">
        <v>89834.3</v>
      </c>
      <c r="S33" s="26">
        <v>0</v>
      </c>
      <c r="T33" s="26">
        <v>0</v>
      </c>
      <c r="U33" s="26">
        <v>0</v>
      </c>
    </row>
    <row r="34" spans="2:21" ht="12.75">
      <c r="B34" s="92"/>
      <c r="C34" s="40"/>
      <c r="D34" s="110"/>
      <c r="E34" s="87"/>
      <c r="F34" s="116"/>
      <c r="G34" s="27" t="s">
        <v>18</v>
      </c>
      <c r="H34" s="118"/>
      <c r="I34" s="62">
        <v>2025</v>
      </c>
      <c r="J34" s="26">
        <f>L34+N34+P34+R34+T34</f>
        <v>94375.9</v>
      </c>
      <c r="K34" s="26">
        <v>0</v>
      </c>
      <c r="L34" s="26">
        <v>0</v>
      </c>
      <c r="M34" s="26">
        <v>0</v>
      </c>
      <c r="N34" s="26">
        <v>120</v>
      </c>
      <c r="O34" s="26">
        <v>0</v>
      </c>
      <c r="P34" s="26">
        <v>0</v>
      </c>
      <c r="Q34" s="26">
        <v>0</v>
      </c>
      <c r="R34" s="26">
        <v>94255.9</v>
      </c>
      <c r="S34" s="26">
        <v>0</v>
      </c>
      <c r="T34" s="26">
        <v>0</v>
      </c>
      <c r="U34" s="26">
        <v>0</v>
      </c>
    </row>
    <row r="35" spans="2:21" ht="12.75">
      <c r="B35" s="92"/>
      <c r="C35" s="40"/>
      <c r="D35" s="110"/>
      <c r="E35" s="87"/>
      <c r="F35" s="116"/>
      <c r="G35" s="27" t="s">
        <v>32</v>
      </c>
      <c r="H35" s="118"/>
      <c r="I35" s="62">
        <v>2026</v>
      </c>
      <c r="J35" s="26">
        <f>L35+N35+P35+R35+T35</f>
        <v>77954.5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77954.5</v>
      </c>
      <c r="S35" s="26">
        <v>0</v>
      </c>
      <c r="T35" s="26">
        <v>0</v>
      </c>
      <c r="U35" s="26">
        <v>0</v>
      </c>
    </row>
    <row r="36" spans="2:21" ht="39.75">
      <c r="B36" s="92"/>
      <c r="C36" s="40"/>
      <c r="D36" s="110"/>
      <c r="E36" s="87"/>
      <c r="F36" s="116"/>
      <c r="G36" s="72" t="s">
        <v>36</v>
      </c>
      <c r="H36" s="118"/>
      <c r="I36" s="62">
        <v>2027</v>
      </c>
      <c r="J36" s="26">
        <f>L36+N36+P36+R36+T36</f>
        <v>77954.5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77954.5</v>
      </c>
      <c r="S36" s="26">
        <v>0</v>
      </c>
      <c r="T36" s="26">
        <v>0</v>
      </c>
      <c r="U36" s="26">
        <v>0</v>
      </c>
    </row>
    <row r="37" spans="2:21" ht="4.5" customHeight="1">
      <c r="B37" s="74"/>
      <c r="C37" s="75"/>
      <c r="D37" s="75"/>
      <c r="E37" s="75"/>
      <c r="F37" s="75"/>
      <c r="G37" s="113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6"/>
    </row>
    <row r="38" spans="2:21" ht="18" customHeight="1">
      <c r="B38" s="79">
        <v>3</v>
      </c>
      <c r="C38" s="29"/>
      <c r="D38" s="79" t="s">
        <v>26</v>
      </c>
      <c r="E38" s="82" t="s">
        <v>69</v>
      </c>
      <c r="F38" s="82" t="s">
        <v>72</v>
      </c>
      <c r="G38" s="67" t="s">
        <v>64</v>
      </c>
      <c r="H38" s="90" t="s">
        <v>22</v>
      </c>
      <c r="I38" s="19" t="s">
        <v>70</v>
      </c>
      <c r="J38" s="68">
        <f aca="true" t="shared" si="1" ref="J38:U38">SUM(J39:J43)</f>
        <v>360</v>
      </c>
      <c r="K38" s="68">
        <f t="shared" si="1"/>
        <v>0</v>
      </c>
      <c r="L38" s="68">
        <f t="shared" si="1"/>
        <v>0</v>
      </c>
      <c r="M38" s="68">
        <f t="shared" si="1"/>
        <v>0</v>
      </c>
      <c r="N38" s="68">
        <f t="shared" si="1"/>
        <v>0</v>
      </c>
      <c r="O38" s="68">
        <f t="shared" si="1"/>
        <v>0</v>
      </c>
      <c r="P38" s="68">
        <f t="shared" si="1"/>
        <v>0</v>
      </c>
      <c r="Q38" s="68">
        <f t="shared" si="1"/>
        <v>0</v>
      </c>
      <c r="R38" s="68">
        <f t="shared" si="1"/>
        <v>360</v>
      </c>
      <c r="S38" s="68">
        <f t="shared" si="1"/>
        <v>0</v>
      </c>
      <c r="T38" s="68">
        <f t="shared" si="1"/>
        <v>0</v>
      </c>
      <c r="U38" s="68">
        <f t="shared" si="1"/>
        <v>0</v>
      </c>
    </row>
    <row r="39" spans="2:21" ht="12.75">
      <c r="B39" s="80"/>
      <c r="C39" s="29"/>
      <c r="D39" s="80"/>
      <c r="E39" s="83"/>
      <c r="F39" s="83"/>
      <c r="G39" s="89" t="s">
        <v>55</v>
      </c>
      <c r="H39" s="91"/>
      <c r="I39" s="39">
        <v>2023</v>
      </c>
      <c r="J39" s="26">
        <f>R39</f>
        <v>72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72</v>
      </c>
      <c r="S39" s="26">
        <v>0</v>
      </c>
      <c r="T39" s="26">
        <v>0</v>
      </c>
      <c r="U39" s="26">
        <v>0</v>
      </c>
    </row>
    <row r="40" spans="2:21" ht="12.75">
      <c r="B40" s="80"/>
      <c r="C40" s="29"/>
      <c r="D40" s="80"/>
      <c r="E40" s="83"/>
      <c r="F40" s="83"/>
      <c r="G40" s="89"/>
      <c r="H40" s="91"/>
      <c r="I40" s="39">
        <v>2024</v>
      </c>
      <c r="J40" s="26">
        <f>R40</f>
        <v>72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72</v>
      </c>
      <c r="S40" s="26">
        <v>0</v>
      </c>
      <c r="T40" s="26">
        <v>0</v>
      </c>
      <c r="U40" s="26">
        <v>0</v>
      </c>
    </row>
    <row r="41" spans="2:21" ht="12.75">
      <c r="B41" s="80"/>
      <c r="C41" s="29"/>
      <c r="D41" s="80"/>
      <c r="E41" s="83"/>
      <c r="F41" s="83"/>
      <c r="G41" s="89"/>
      <c r="H41" s="91"/>
      <c r="I41" s="39">
        <v>2025</v>
      </c>
      <c r="J41" s="26">
        <f>R41</f>
        <v>72</v>
      </c>
      <c r="K41" s="26">
        <f>S41</f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72</v>
      </c>
      <c r="S41" s="26">
        <v>0</v>
      </c>
      <c r="T41" s="26">
        <v>0</v>
      </c>
      <c r="U41" s="26">
        <v>0</v>
      </c>
    </row>
    <row r="42" spans="2:21" ht="12.75" customHeight="1">
      <c r="B42" s="80"/>
      <c r="C42" s="29"/>
      <c r="D42" s="80"/>
      <c r="E42" s="83"/>
      <c r="F42" s="83"/>
      <c r="G42" s="65" t="s">
        <v>18</v>
      </c>
      <c r="H42" s="91"/>
      <c r="I42" s="39">
        <v>2026</v>
      </c>
      <c r="J42" s="26">
        <f>R42</f>
        <v>72</v>
      </c>
      <c r="K42" s="26">
        <f>S42</f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72</v>
      </c>
      <c r="S42" s="26">
        <v>0</v>
      </c>
      <c r="T42" s="26">
        <v>0</v>
      </c>
      <c r="U42" s="26">
        <v>0</v>
      </c>
    </row>
    <row r="43" spans="2:21" ht="12" customHeight="1">
      <c r="B43" s="80"/>
      <c r="C43" s="29"/>
      <c r="D43" s="80"/>
      <c r="E43" s="83"/>
      <c r="F43" s="83"/>
      <c r="G43" s="66" t="s">
        <v>32</v>
      </c>
      <c r="H43" s="91"/>
      <c r="I43" s="39">
        <v>2027</v>
      </c>
      <c r="J43" s="26">
        <f>R43</f>
        <v>72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72</v>
      </c>
      <c r="S43" s="26">
        <v>0</v>
      </c>
      <c r="T43" s="26">
        <v>0</v>
      </c>
      <c r="U43" s="26">
        <v>0</v>
      </c>
    </row>
    <row r="44" spans="2:21" ht="4.5" customHeight="1">
      <c r="B44" s="31"/>
      <c r="C44" s="29"/>
      <c r="D44" s="29"/>
      <c r="E44" s="29"/>
      <c r="F44" s="29"/>
      <c r="G44" s="28"/>
      <c r="H44" s="35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32"/>
    </row>
    <row r="45" spans="1:21" ht="0.75" customHeight="1">
      <c r="A45" s="48"/>
      <c r="B45" s="36"/>
      <c r="C45" s="49"/>
      <c r="D45" s="50"/>
      <c r="E45" s="50"/>
      <c r="F45" s="51"/>
      <c r="G45" s="52"/>
      <c r="H45" s="53"/>
      <c r="I45" s="51"/>
      <c r="J45" s="51"/>
      <c r="K45" s="54"/>
      <c r="L45" s="51"/>
      <c r="M45" s="51"/>
      <c r="N45" s="54"/>
      <c r="O45" s="51"/>
      <c r="P45" s="50"/>
      <c r="Q45" s="50"/>
      <c r="R45" s="50"/>
      <c r="S45" s="50"/>
      <c r="T45" s="50"/>
      <c r="U45" s="50"/>
    </row>
    <row r="46" spans="2:23" ht="21" customHeight="1">
      <c r="B46" s="78">
        <v>4</v>
      </c>
      <c r="C46" s="29"/>
      <c r="D46" s="92" t="s">
        <v>38</v>
      </c>
      <c r="E46" s="87" t="s">
        <v>83</v>
      </c>
      <c r="F46" s="87" t="s">
        <v>72</v>
      </c>
      <c r="G46" s="67" t="s">
        <v>64</v>
      </c>
      <c r="H46" s="82" t="s">
        <v>39</v>
      </c>
      <c r="I46" s="19" t="s">
        <v>70</v>
      </c>
      <c r="J46" s="73">
        <f>J47+J48+J49+J50+J51</f>
        <v>5002</v>
      </c>
      <c r="K46" s="68">
        <f>SUM(K47:K51)</f>
        <v>0</v>
      </c>
      <c r="L46" s="68">
        <f>L47+L48+L49+L50</f>
        <v>0</v>
      </c>
      <c r="M46" s="68">
        <f>M47+M48+M49+M50</f>
        <v>0</v>
      </c>
      <c r="N46" s="68">
        <f>SUM(N47:N51)</f>
        <v>0</v>
      </c>
      <c r="O46" s="68">
        <f>O47+O48+O49+O50</f>
        <v>0</v>
      </c>
      <c r="P46" s="68">
        <f>SUM(P47:P51)</f>
        <v>0</v>
      </c>
      <c r="Q46" s="68">
        <f>Q47+Q48+Q49+Q50</f>
        <v>0</v>
      </c>
      <c r="R46" s="68">
        <f>SUM(R47:R51)</f>
        <v>5002</v>
      </c>
      <c r="S46" s="68">
        <f>S47+S48+S49+S50</f>
        <v>0</v>
      </c>
      <c r="T46" s="68">
        <f>T47+T48+T49+T50</f>
        <v>0</v>
      </c>
      <c r="U46" s="68">
        <f>U47+U48+U49+U50</f>
        <v>0</v>
      </c>
      <c r="V46" s="55"/>
      <c r="W46" s="55"/>
    </row>
    <row r="47" spans="2:23" ht="12.75">
      <c r="B47" s="78"/>
      <c r="C47" s="29"/>
      <c r="D47" s="92"/>
      <c r="E47" s="87"/>
      <c r="F47" s="87"/>
      <c r="G47" s="89" t="s">
        <v>40</v>
      </c>
      <c r="H47" s="83"/>
      <c r="I47" s="43">
        <v>2023</v>
      </c>
      <c r="J47" s="26">
        <f>L47+N47+P47+R47+T47</f>
        <v>833.2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833.2</v>
      </c>
      <c r="S47" s="26">
        <v>0</v>
      </c>
      <c r="T47" s="26">
        <v>0</v>
      </c>
      <c r="U47" s="26">
        <v>0</v>
      </c>
      <c r="V47" s="55"/>
      <c r="W47" s="55"/>
    </row>
    <row r="48" spans="2:21" ht="12.75">
      <c r="B48" s="78"/>
      <c r="C48" s="29"/>
      <c r="D48" s="92"/>
      <c r="E48" s="87"/>
      <c r="F48" s="87"/>
      <c r="G48" s="89"/>
      <c r="H48" s="83"/>
      <c r="I48" s="43">
        <v>2024</v>
      </c>
      <c r="J48" s="26">
        <f>L48+N48+P48+R48+T48</f>
        <v>1042.2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1042.2</v>
      </c>
      <c r="S48" s="26">
        <v>0</v>
      </c>
      <c r="T48" s="26">
        <v>0</v>
      </c>
      <c r="U48" s="26">
        <v>0</v>
      </c>
    </row>
    <row r="49" spans="2:21" ht="14.25" customHeight="1">
      <c r="B49" s="78"/>
      <c r="C49" s="29"/>
      <c r="D49" s="92"/>
      <c r="E49" s="87"/>
      <c r="F49" s="87"/>
      <c r="G49" s="38"/>
      <c r="H49" s="83"/>
      <c r="I49" s="43">
        <v>2025</v>
      </c>
      <c r="J49" s="26">
        <f>L49+N49+P49+R49+T49</f>
        <v>1042.2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1042.2</v>
      </c>
      <c r="S49" s="26">
        <v>0</v>
      </c>
      <c r="T49" s="26">
        <v>0</v>
      </c>
      <c r="U49" s="26">
        <v>0</v>
      </c>
    </row>
    <row r="50" spans="2:21" ht="17.25" customHeight="1">
      <c r="B50" s="78"/>
      <c r="C50" s="29"/>
      <c r="D50" s="92"/>
      <c r="E50" s="87"/>
      <c r="F50" s="87"/>
      <c r="G50" s="34" t="s">
        <v>42</v>
      </c>
      <c r="H50" s="83"/>
      <c r="I50" s="43">
        <v>2026</v>
      </c>
      <c r="J50" s="26">
        <f>L50+N50+P50+R50+T50</f>
        <v>1042.2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1042.2</v>
      </c>
      <c r="S50" s="26">
        <v>0</v>
      </c>
      <c r="T50" s="26">
        <v>0</v>
      </c>
      <c r="U50" s="26">
        <v>0</v>
      </c>
    </row>
    <row r="51" spans="2:21" ht="15.75" customHeight="1">
      <c r="B51" s="78"/>
      <c r="C51" s="29"/>
      <c r="D51" s="92"/>
      <c r="E51" s="87"/>
      <c r="F51" s="87"/>
      <c r="G51" s="34" t="s">
        <v>32</v>
      </c>
      <c r="H51" s="83"/>
      <c r="I51" s="43">
        <v>2027</v>
      </c>
      <c r="J51" s="26">
        <f>L51+N51+P51+R51+T51</f>
        <v>1042.2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1042.2</v>
      </c>
      <c r="S51" s="26">
        <v>0</v>
      </c>
      <c r="T51" s="26">
        <v>0</v>
      </c>
      <c r="U51" s="26">
        <v>0</v>
      </c>
    </row>
    <row r="52" spans="2:21" ht="4.5" customHeight="1">
      <c r="B52" s="31"/>
      <c r="C52" s="29"/>
      <c r="D52" s="29"/>
      <c r="E52" s="29"/>
      <c r="F52" s="29"/>
      <c r="G52" s="37"/>
      <c r="H52" s="35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32"/>
    </row>
    <row r="53" spans="2:22" ht="12.75" customHeight="1">
      <c r="B53" s="78">
        <v>5</v>
      </c>
      <c r="C53" s="29"/>
      <c r="D53" s="78" t="s">
        <v>41</v>
      </c>
      <c r="E53" s="87" t="s">
        <v>82</v>
      </c>
      <c r="F53" s="88" t="s">
        <v>72</v>
      </c>
      <c r="G53" s="67" t="s">
        <v>64</v>
      </c>
      <c r="H53" s="82" t="s">
        <v>43</v>
      </c>
      <c r="I53" s="32" t="s">
        <v>74</v>
      </c>
      <c r="J53" s="26">
        <f aca="true" t="shared" si="2" ref="J53:U53">SUM(J54:J58)</f>
        <v>132195.4</v>
      </c>
      <c r="K53" s="26">
        <f t="shared" si="2"/>
        <v>0</v>
      </c>
      <c r="L53" s="26">
        <f t="shared" si="2"/>
        <v>0</v>
      </c>
      <c r="M53" s="26">
        <f t="shared" si="2"/>
        <v>0</v>
      </c>
      <c r="N53" s="26">
        <f t="shared" si="2"/>
        <v>0</v>
      </c>
      <c r="O53" s="26">
        <f t="shared" si="2"/>
        <v>0</v>
      </c>
      <c r="P53" s="26">
        <f t="shared" si="2"/>
        <v>36335.2</v>
      </c>
      <c r="Q53" s="26">
        <f t="shared" si="2"/>
        <v>0</v>
      </c>
      <c r="R53" s="26">
        <f t="shared" si="2"/>
        <v>95860.20000000001</v>
      </c>
      <c r="S53" s="26">
        <f t="shared" si="2"/>
        <v>0</v>
      </c>
      <c r="T53" s="26">
        <f t="shared" si="2"/>
        <v>0</v>
      </c>
      <c r="U53" s="26">
        <f t="shared" si="2"/>
        <v>0</v>
      </c>
      <c r="V53" s="55"/>
    </row>
    <row r="54" spans="2:21" ht="18" customHeight="1">
      <c r="B54" s="78"/>
      <c r="C54" s="29"/>
      <c r="D54" s="78"/>
      <c r="E54" s="87"/>
      <c r="F54" s="88"/>
      <c r="G54" s="89" t="s">
        <v>52</v>
      </c>
      <c r="H54" s="83"/>
      <c r="I54" s="42">
        <v>2023</v>
      </c>
      <c r="J54" s="26">
        <f>L54+N54+P54+R54+T54</f>
        <v>28075.4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8352.2</v>
      </c>
      <c r="Q54" s="26">
        <v>0</v>
      </c>
      <c r="R54" s="26">
        <v>19723.2</v>
      </c>
      <c r="S54" s="26">
        <v>0</v>
      </c>
      <c r="T54" s="26">
        <v>0</v>
      </c>
      <c r="U54" s="26">
        <v>0</v>
      </c>
    </row>
    <row r="55" spans="2:21" ht="18" customHeight="1">
      <c r="B55" s="78"/>
      <c r="C55" s="29"/>
      <c r="D55" s="78"/>
      <c r="E55" s="87"/>
      <c r="F55" s="88"/>
      <c r="G55" s="89"/>
      <c r="H55" s="83"/>
      <c r="I55" s="42">
        <v>2024</v>
      </c>
      <c r="J55" s="26">
        <f>L55+N55+P55+R55+T55</f>
        <v>32269.6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13941.4</v>
      </c>
      <c r="Q55" s="26">
        <v>0</v>
      </c>
      <c r="R55" s="26">
        <v>18328.2</v>
      </c>
      <c r="S55" s="26">
        <v>0</v>
      </c>
      <c r="T55" s="26">
        <v>0</v>
      </c>
      <c r="U55" s="26">
        <v>0</v>
      </c>
    </row>
    <row r="56" spans="2:21" ht="15" customHeight="1">
      <c r="B56" s="78"/>
      <c r="C56" s="29"/>
      <c r="D56" s="78"/>
      <c r="E56" s="87"/>
      <c r="F56" s="88"/>
      <c r="G56" s="38"/>
      <c r="H56" s="83"/>
      <c r="I56" s="42">
        <v>2025</v>
      </c>
      <c r="J56" s="26">
        <f>L56+N56+P56+R56+T56</f>
        <v>33311.2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14041.6</v>
      </c>
      <c r="Q56" s="26">
        <v>0</v>
      </c>
      <c r="R56" s="26">
        <v>19269.6</v>
      </c>
      <c r="S56" s="26">
        <v>0</v>
      </c>
      <c r="T56" s="26">
        <v>0</v>
      </c>
      <c r="U56" s="26">
        <v>0</v>
      </c>
    </row>
    <row r="57" spans="2:21" ht="12" customHeight="1">
      <c r="B57" s="78"/>
      <c r="C57" s="29"/>
      <c r="D57" s="78"/>
      <c r="E57" s="87"/>
      <c r="F57" s="88"/>
      <c r="G57" s="34" t="s">
        <v>42</v>
      </c>
      <c r="H57" s="83"/>
      <c r="I57" s="42">
        <v>2026</v>
      </c>
      <c r="J57" s="26">
        <f>L57+N57+P57+R57+T57</f>
        <v>19269.6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19269.6</v>
      </c>
      <c r="S57" s="26">
        <v>0</v>
      </c>
      <c r="T57" s="26">
        <v>0</v>
      </c>
      <c r="U57" s="26">
        <v>0</v>
      </c>
    </row>
    <row r="58" spans="2:21" ht="12" customHeight="1">
      <c r="B58" s="78"/>
      <c r="C58" s="29"/>
      <c r="D58" s="78"/>
      <c r="E58" s="87"/>
      <c r="F58" s="88"/>
      <c r="G58" s="41" t="s">
        <v>32</v>
      </c>
      <c r="H58" s="83"/>
      <c r="I58" s="42">
        <v>2027</v>
      </c>
      <c r="J58" s="26">
        <f>L58+N58+P58+R58+T58</f>
        <v>19269.6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19269.6</v>
      </c>
      <c r="S58" s="26">
        <v>0</v>
      </c>
      <c r="T58" s="26">
        <v>0</v>
      </c>
      <c r="U58" s="26">
        <v>0</v>
      </c>
    </row>
    <row r="59" spans="2:21" ht="1.5" customHeight="1">
      <c r="B59" s="78"/>
      <c r="C59" s="29"/>
      <c r="D59" s="78"/>
      <c r="E59" s="87"/>
      <c r="F59" s="88"/>
      <c r="G59" s="12"/>
      <c r="H59" s="83"/>
      <c r="I59" s="42"/>
      <c r="J59" s="63">
        <f>R59</f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64">
        <v>0</v>
      </c>
    </row>
    <row r="60" spans="2:21" ht="3.75" customHeight="1">
      <c r="B60" s="31"/>
      <c r="C60" s="29"/>
      <c r="D60" s="29"/>
      <c r="E60" s="29"/>
      <c r="F60" s="29"/>
      <c r="G60" s="37"/>
      <c r="H60" s="35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32"/>
    </row>
    <row r="61" spans="2:21" ht="15" customHeight="1">
      <c r="B61" s="121">
        <v>6</v>
      </c>
      <c r="C61" s="29"/>
      <c r="D61" s="123" t="s">
        <v>45</v>
      </c>
      <c r="E61" s="82" t="s">
        <v>73</v>
      </c>
      <c r="F61" s="82" t="s">
        <v>72</v>
      </c>
      <c r="G61" s="67" t="s">
        <v>64</v>
      </c>
      <c r="H61" s="82" t="s">
        <v>46</v>
      </c>
      <c r="I61" s="17" t="s">
        <v>74</v>
      </c>
      <c r="J61" s="68">
        <f aca="true" t="shared" si="3" ref="J61:S61">SUM(J62:J66)</f>
        <v>16511</v>
      </c>
      <c r="K61" s="68">
        <f t="shared" si="3"/>
        <v>0</v>
      </c>
      <c r="L61" s="68">
        <f t="shared" si="3"/>
        <v>0</v>
      </c>
      <c r="M61" s="68">
        <f t="shared" si="3"/>
        <v>0</v>
      </c>
      <c r="N61" s="68">
        <f t="shared" si="3"/>
        <v>0</v>
      </c>
      <c r="O61" s="68">
        <f t="shared" si="3"/>
        <v>0</v>
      </c>
      <c r="P61" s="68">
        <f t="shared" si="3"/>
        <v>0</v>
      </c>
      <c r="Q61" s="68">
        <f t="shared" si="3"/>
        <v>0</v>
      </c>
      <c r="R61" s="68">
        <f t="shared" si="3"/>
        <v>16511</v>
      </c>
      <c r="S61" s="68">
        <f t="shared" si="3"/>
        <v>0</v>
      </c>
      <c r="T61" s="68">
        <f>T62+T63+T64</f>
        <v>0</v>
      </c>
      <c r="U61" s="68">
        <f>U62+U63+U64</f>
        <v>0</v>
      </c>
    </row>
    <row r="62" spans="2:23" ht="18">
      <c r="B62" s="122"/>
      <c r="C62" s="29"/>
      <c r="D62" s="86"/>
      <c r="E62" s="83"/>
      <c r="F62" s="83"/>
      <c r="G62" s="89" t="s">
        <v>54</v>
      </c>
      <c r="H62" s="83"/>
      <c r="I62" s="39">
        <v>2023</v>
      </c>
      <c r="J62" s="26">
        <f>R62</f>
        <v>4857.1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4857.1</v>
      </c>
      <c r="S62" s="26">
        <v>0</v>
      </c>
      <c r="T62" s="26">
        <v>0</v>
      </c>
      <c r="U62" s="26">
        <v>0</v>
      </c>
      <c r="W62" s="2"/>
    </row>
    <row r="63" spans="2:21" ht="18" customHeight="1">
      <c r="B63" s="122"/>
      <c r="C63" s="29"/>
      <c r="D63" s="86"/>
      <c r="E63" s="83"/>
      <c r="F63" s="83"/>
      <c r="G63" s="89"/>
      <c r="H63" s="83"/>
      <c r="I63" s="39">
        <v>2024</v>
      </c>
      <c r="J63" s="26">
        <f>R63</f>
        <v>3047.5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3047.5</v>
      </c>
      <c r="S63" s="26">
        <v>0</v>
      </c>
      <c r="T63" s="26">
        <v>0</v>
      </c>
      <c r="U63" s="26">
        <v>0</v>
      </c>
    </row>
    <row r="64" spans="2:21" ht="21" customHeight="1">
      <c r="B64" s="122"/>
      <c r="C64" s="29"/>
      <c r="D64" s="86"/>
      <c r="E64" s="83"/>
      <c r="F64" s="83"/>
      <c r="G64" s="89"/>
      <c r="H64" s="83"/>
      <c r="I64" s="39">
        <v>2025</v>
      </c>
      <c r="J64" s="26">
        <f>R64</f>
        <v>2868.8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2868.8</v>
      </c>
      <c r="S64" s="26">
        <v>0</v>
      </c>
      <c r="T64" s="26">
        <v>0</v>
      </c>
      <c r="U64" s="26">
        <v>0</v>
      </c>
    </row>
    <row r="65" spans="2:21" ht="21" customHeight="1">
      <c r="B65" s="122"/>
      <c r="C65" s="29"/>
      <c r="D65" s="86"/>
      <c r="E65" s="83"/>
      <c r="F65" s="83"/>
      <c r="G65" s="38" t="s">
        <v>18</v>
      </c>
      <c r="H65" s="83"/>
      <c r="I65" s="39">
        <v>2026</v>
      </c>
      <c r="J65" s="26">
        <f>R65</f>
        <v>2868.8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2868.8</v>
      </c>
      <c r="S65" s="26">
        <v>0</v>
      </c>
      <c r="T65" s="26">
        <v>0</v>
      </c>
      <c r="U65" s="26">
        <v>0</v>
      </c>
    </row>
    <row r="66" spans="2:21" ht="16.5" customHeight="1">
      <c r="B66" s="122"/>
      <c r="C66" s="29"/>
      <c r="D66" s="86"/>
      <c r="E66" s="83"/>
      <c r="F66" s="83"/>
      <c r="G66" s="34" t="s">
        <v>32</v>
      </c>
      <c r="H66" s="83"/>
      <c r="I66" s="39">
        <v>2027</v>
      </c>
      <c r="J66" s="26">
        <f>R66</f>
        <v>2868.8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2868.8</v>
      </c>
      <c r="S66" s="26">
        <v>0</v>
      </c>
      <c r="T66" s="26">
        <v>0</v>
      </c>
      <c r="U66" s="26">
        <v>0</v>
      </c>
    </row>
    <row r="67" spans="2:21" ht="4.5" customHeight="1">
      <c r="B67" s="31"/>
      <c r="C67" s="29"/>
      <c r="D67" s="29"/>
      <c r="E67" s="29"/>
      <c r="F67" s="29"/>
      <c r="G67" s="37"/>
      <c r="H67" s="35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32"/>
    </row>
    <row r="68" spans="2:23" ht="12.75" customHeight="1">
      <c r="B68" s="121">
        <v>7</v>
      </c>
      <c r="C68" s="29"/>
      <c r="D68" s="123" t="s">
        <v>47</v>
      </c>
      <c r="E68" s="82" t="s">
        <v>75</v>
      </c>
      <c r="F68" s="105" t="s">
        <v>72</v>
      </c>
      <c r="G68" s="67" t="s">
        <v>64</v>
      </c>
      <c r="H68" s="125" t="s">
        <v>48</v>
      </c>
      <c r="I68" s="17" t="s">
        <v>74</v>
      </c>
      <c r="J68" s="68">
        <f>SUM(J69:J73)</f>
        <v>10.5</v>
      </c>
      <c r="K68" s="68">
        <f>K69+K70+K71+K72+K73</f>
        <v>0</v>
      </c>
      <c r="L68" s="68">
        <f>L69+L70+L71+L72+L73</f>
        <v>0</v>
      </c>
      <c r="M68" s="68">
        <f>M69+M70+M71+M72+M73</f>
        <v>0</v>
      </c>
      <c r="N68" s="68">
        <f>SUM(N69:N73)</f>
        <v>0</v>
      </c>
      <c r="O68" s="68">
        <f>O69+O70+O71+O72+O73</f>
        <v>0</v>
      </c>
      <c r="P68" s="68">
        <f>P69+P70+P71+P72+P73</f>
        <v>0</v>
      </c>
      <c r="Q68" s="68">
        <f>Q69+Q70+Q71+Q72+Q73</f>
        <v>0</v>
      </c>
      <c r="R68" s="68">
        <f>SUM(R69:R73)</f>
        <v>10.5</v>
      </c>
      <c r="S68" s="68">
        <f>S69+S70+S71+S72+S73</f>
        <v>0</v>
      </c>
      <c r="T68" s="68">
        <f>T69+T70+T71</f>
        <v>0</v>
      </c>
      <c r="U68" s="68">
        <f>U69+U70+U71</f>
        <v>0</v>
      </c>
      <c r="V68" s="55"/>
      <c r="W68" s="55"/>
    </row>
    <row r="69" spans="2:22" ht="19.5" customHeight="1">
      <c r="B69" s="122"/>
      <c r="C69" s="29"/>
      <c r="D69" s="86"/>
      <c r="E69" s="80"/>
      <c r="F69" s="85"/>
      <c r="G69" s="89" t="s">
        <v>54</v>
      </c>
      <c r="H69" s="126"/>
      <c r="I69" s="39">
        <v>2023</v>
      </c>
      <c r="J69" s="26">
        <f aca="true" t="shared" si="4" ref="J69:K73">N69+R69</f>
        <v>2.1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2.1</v>
      </c>
      <c r="S69" s="26">
        <v>0</v>
      </c>
      <c r="T69" s="26">
        <v>0</v>
      </c>
      <c r="U69" s="26">
        <v>0</v>
      </c>
      <c r="V69" s="55"/>
    </row>
    <row r="70" spans="2:21" ht="17.25" customHeight="1">
      <c r="B70" s="122"/>
      <c r="C70" s="29"/>
      <c r="D70" s="86"/>
      <c r="E70" s="80"/>
      <c r="F70" s="85"/>
      <c r="G70" s="89"/>
      <c r="H70" s="126"/>
      <c r="I70" s="39">
        <v>2024</v>
      </c>
      <c r="J70" s="26">
        <f t="shared" si="4"/>
        <v>2.1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2.1</v>
      </c>
      <c r="S70" s="26">
        <v>0</v>
      </c>
      <c r="T70" s="26">
        <v>0</v>
      </c>
      <c r="U70" s="26">
        <v>0</v>
      </c>
    </row>
    <row r="71" spans="2:21" ht="19.5" customHeight="1">
      <c r="B71" s="122"/>
      <c r="C71" s="29"/>
      <c r="D71" s="86"/>
      <c r="E71" s="80"/>
      <c r="F71" s="85"/>
      <c r="G71" s="89"/>
      <c r="H71" s="126"/>
      <c r="I71" s="39">
        <v>2025</v>
      </c>
      <c r="J71" s="26">
        <f t="shared" si="4"/>
        <v>2.1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2.1</v>
      </c>
      <c r="S71" s="26">
        <v>0</v>
      </c>
      <c r="T71" s="26">
        <v>0</v>
      </c>
      <c r="U71" s="26">
        <v>0</v>
      </c>
    </row>
    <row r="72" spans="2:21" ht="14.25" customHeight="1">
      <c r="B72" s="122"/>
      <c r="C72" s="29"/>
      <c r="D72" s="86"/>
      <c r="E72" s="80"/>
      <c r="F72" s="85"/>
      <c r="G72" s="38" t="s">
        <v>18</v>
      </c>
      <c r="H72" s="126"/>
      <c r="I72" s="39">
        <v>2026</v>
      </c>
      <c r="J72" s="26">
        <f t="shared" si="4"/>
        <v>2.1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2.1</v>
      </c>
      <c r="S72" s="26">
        <v>0</v>
      </c>
      <c r="T72" s="26">
        <v>0</v>
      </c>
      <c r="U72" s="26">
        <v>0</v>
      </c>
    </row>
    <row r="73" spans="2:21" ht="18" customHeight="1">
      <c r="B73" s="122"/>
      <c r="C73" s="29"/>
      <c r="D73" s="86"/>
      <c r="E73" s="80"/>
      <c r="F73" s="85"/>
      <c r="G73" s="34" t="s">
        <v>32</v>
      </c>
      <c r="H73" s="126"/>
      <c r="I73" s="39">
        <v>2027</v>
      </c>
      <c r="J73" s="26">
        <f t="shared" si="4"/>
        <v>2.1</v>
      </c>
      <c r="K73" s="26">
        <f t="shared" si="4"/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2.1</v>
      </c>
      <c r="S73" s="26">
        <v>0</v>
      </c>
      <c r="T73" s="26">
        <v>0</v>
      </c>
      <c r="U73" s="26">
        <v>0</v>
      </c>
    </row>
    <row r="74" spans="2:21" ht="4.5" customHeight="1">
      <c r="B74" s="31"/>
      <c r="C74" s="29"/>
      <c r="D74" s="29"/>
      <c r="E74" s="29"/>
      <c r="F74" s="29"/>
      <c r="G74" s="37"/>
      <c r="H74" s="35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32"/>
    </row>
    <row r="75" spans="2:21" ht="12.75">
      <c r="B75" s="121">
        <v>8</v>
      </c>
      <c r="C75" s="29"/>
      <c r="D75" s="123" t="s">
        <v>49</v>
      </c>
      <c r="E75" s="82" t="s">
        <v>76</v>
      </c>
      <c r="F75" s="105" t="s">
        <v>72</v>
      </c>
      <c r="G75" s="67" t="s">
        <v>64</v>
      </c>
      <c r="H75" s="125" t="s">
        <v>50</v>
      </c>
      <c r="I75" s="17" t="s">
        <v>74</v>
      </c>
      <c r="J75" s="26">
        <f>J76+J77+J78+J79+J901+J80</f>
        <v>4573.9</v>
      </c>
      <c r="K75" s="68">
        <f aca="true" t="shared" si="5" ref="K75:S75">K76+K77+K78+K79+K80</f>
        <v>0</v>
      </c>
      <c r="L75" s="68">
        <f t="shared" si="5"/>
        <v>0</v>
      </c>
      <c r="M75" s="68">
        <f t="shared" si="5"/>
        <v>0</v>
      </c>
      <c r="N75" s="68">
        <f>N76+N77+N78+N79+N80</f>
        <v>264.1</v>
      </c>
      <c r="O75" s="68">
        <f t="shared" si="5"/>
        <v>0</v>
      </c>
      <c r="P75" s="68">
        <f t="shared" si="5"/>
        <v>0</v>
      </c>
      <c r="Q75" s="68">
        <f t="shared" si="5"/>
        <v>0</v>
      </c>
      <c r="R75" s="26">
        <f>R76+R77+R78+R79+R80</f>
        <v>4309.8</v>
      </c>
      <c r="S75" s="68">
        <f t="shared" si="5"/>
        <v>0</v>
      </c>
      <c r="T75" s="26">
        <f>T76+T77+T78+T79</f>
        <v>0</v>
      </c>
      <c r="U75" s="26">
        <f>U76+U77+U78+U79</f>
        <v>0</v>
      </c>
    </row>
    <row r="76" spans="2:21" ht="24" customHeight="1">
      <c r="B76" s="122"/>
      <c r="C76" s="29"/>
      <c r="D76" s="86"/>
      <c r="E76" s="83"/>
      <c r="F76" s="127"/>
      <c r="G76" s="89" t="s">
        <v>54</v>
      </c>
      <c r="H76" s="128"/>
      <c r="I76" s="39">
        <v>2023</v>
      </c>
      <c r="J76" s="26">
        <f>L76+N76+P76+R76+T76</f>
        <v>1121.6999999999998</v>
      </c>
      <c r="K76" s="26">
        <v>0</v>
      </c>
      <c r="L76" s="26">
        <v>0</v>
      </c>
      <c r="M76" s="26">
        <v>0</v>
      </c>
      <c r="N76" s="26">
        <v>91.6</v>
      </c>
      <c r="O76" s="26">
        <v>0</v>
      </c>
      <c r="P76" s="26">
        <v>0</v>
      </c>
      <c r="Q76" s="26">
        <v>0</v>
      </c>
      <c r="R76" s="26">
        <v>1030.1</v>
      </c>
      <c r="S76" s="26">
        <v>0</v>
      </c>
      <c r="T76" s="26">
        <v>0</v>
      </c>
      <c r="U76" s="26">
        <v>0</v>
      </c>
    </row>
    <row r="77" spans="2:21" ht="15.75" customHeight="1">
      <c r="B77" s="122"/>
      <c r="C77" s="29"/>
      <c r="D77" s="86"/>
      <c r="E77" s="80"/>
      <c r="F77" s="85"/>
      <c r="G77" s="89"/>
      <c r="H77" s="126"/>
      <c r="I77" s="39">
        <v>2024</v>
      </c>
      <c r="J77" s="26">
        <f aca="true" t="shared" si="6" ref="J77:K80">N77+R77</f>
        <v>916.1999999999999</v>
      </c>
      <c r="K77" s="26">
        <f t="shared" si="6"/>
        <v>0</v>
      </c>
      <c r="L77" s="26">
        <v>0</v>
      </c>
      <c r="M77" s="26">
        <v>0</v>
      </c>
      <c r="N77" s="26">
        <v>91.4</v>
      </c>
      <c r="O77" s="26">
        <v>0</v>
      </c>
      <c r="P77" s="26">
        <v>0</v>
      </c>
      <c r="Q77" s="26">
        <v>0</v>
      </c>
      <c r="R77" s="26">
        <v>824.8</v>
      </c>
      <c r="S77" s="26">
        <v>0</v>
      </c>
      <c r="T77" s="26">
        <v>0</v>
      </c>
      <c r="U77" s="26">
        <v>0</v>
      </c>
    </row>
    <row r="78" spans="2:21" ht="18" customHeight="1">
      <c r="B78" s="122"/>
      <c r="C78" s="29"/>
      <c r="D78" s="86"/>
      <c r="E78" s="80"/>
      <c r="F78" s="85"/>
      <c r="G78" s="89"/>
      <c r="H78" s="126"/>
      <c r="I78" s="39">
        <v>2025</v>
      </c>
      <c r="J78" s="26">
        <f t="shared" si="6"/>
        <v>899.4</v>
      </c>
      <c r="K78" s="26">
        <f t="shared" si="6"/>
        <v>0</v>
      </c>
      <c r="L78" s="26">
        <v>0</v>
      </c>
      <c r="M78" s="26">
        <v>0</v>
      </c>
      <c r="N78" s="26">
        <v>81.1</v>
      </c>
      <c r="O78" s="26">
        <v>0</v>
      </c>
      <c r="P78" s="26">
        <v>0</v>
      </c>
      <c r="Q78" s="26">
        <v>0</v>
      </c>
      <c r="R78" s="26">
        <v>818.3</v>
      </c>
      <c r="S78" s="26">
        <v>0</v>
      </c>
      <c r="T78" s="26">
        <v>0</v>
      </c>
      <c r="U78" s="26">
        <v>0</v>
      </c>
    </row>
    <row r="79" spans="2:21" ht="12.75">
      <c r="B79" s="122"/>
      <c r="C79" s="29"/>
      <c r="D79" s="86"/>
      <c r="E79" s="80"/>
      <c r="F79" s="85"/>
      <c r="G79" s="38" t="s">
        <v>18</v>
      </c>
      <c r="H79" s="126"/>
      <c r="I79" s="39">
        <v>2026</v>
      </c>
      <c r="J79" s="26">
        <f t="shared" si="6"/>
        <v>818.3</v>
      </c>
      <c r="K79" s="26">
        <f t="shared" si="6"/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818.3</v>
      </c>
      <c r="S79" s="26">
        <v>0</v>
      </c>
      <c r="T79" s="26">
        <v>0</v>
      </c>
      <c r="U79" s="26">
        <v>0</v>
      </c>
    </row>
    <row r="80" spans="2:21" ht="15.75" customHeight="1">
      <c r="B80" s="122"/>
      <c r="C80" s="29"/>
      <c r="D80" s="86"/>
      <c r="E80" s="80"/>
      <c r="F80" s="85"/>
      <c r="G80" s="34" t="s">
        <v>32</v>
      </c>
      <c r="H80" s="126"/>
      <c r="I80" s="39">
        <v>2027</v>
      </c>
      <c r="J80" s="26">
        <f t="shared" si="6"/>
        <v>818.3</v>
      </c>
      <c r="K80" s="26">
        <f>O80+S80</f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818.3</v>
      </c>
      <c r="S80" s="26">
        <v>0</v>
      </c>
      <c r="T80" s="26">
        <v>0</v>
      </c>
      <c r="U80" s="26">
        <v>0</v>
      </c>
    </row>
    <row r="81" spans="2:21" ht="4.5" customHeight="1">
      <c r="B81" s="31"/>
      <c r="C81" s="29"/>
      <c r="D81" s="29"/>
      <c r="E81" s="29"/>
      <c r="F81" s="29"/>
      <c r="G81" s="37"/>
      <c r="H81" s="35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32"/>
    </row>
    <row r="82" spans="2:21" ht="15" customHeight="1">
      <c r="B82" s="111">
        <v>9</v>
      </c>
      <c r="C82" s="29"/>
      <c r="D82" s="79" t="s">
        <v>51</v>
      </c>
      <c r="E82" s="82" t="s">
        <v>81</v>
      </c>
      <c r="F82" s="105" t="s">
        <v>72</v>
      </c>
      <c r="G82" s="67" t="s">
        <v>64</v>
      </c>
      <c r="H82" s="82" t="s">
        <v>57</v>
      </c>
      <c r="I82" s="17" t="s">
        <v>74</v>
      </c>
      <c r="J82" s="68">
        <f>SUM(J83:J87)</f>
        <v>16896</v>
      </c>
      <c r="K82" s="68">
        <f aca="true" t="shared" si="7" ref="K82:Q82">K83+K84+K85+K87</f>
        <v>0</v>
      </c>
      <c r="L82" s="68">
        <f t="shared" si="7"/>
        <v>0</v>
      </c>
      <c r="M82" s="68">
        <f t="shared" si="7"/>
        <v>0</v>
      </c>
      <c r="N82" s="68">
        <f t="shared" si="7"/>
        <v>0</v>
      </c>
      <c r="O82" s="68">
        <f t="shared" si="7"/>
        <v>0</v>
      </c>
      <c r="P82" s="68">
        <f t="shared" si="7"/>
        <v>0</v>
      </c>
      <c r="Q82" s="68">
        <f t="shared" si="7"/>
        <v>0</v>
      </c>
      <c r="R82" s="68">
        <f>SUM(R83:R87)</f>
        <v>16896</v>
      </c>
      <c r="S82" s="68">
        <f>S83+S84+S85+S87</f>
        <v>0</v>
      </c>
      <c r="T82" s="68">
        <f>T83+T84+T85</f>
        <v>0</v>
      </c>
      <c r="U82" s="68">
        <f>U83+U84+U85</f>
        <v>0</v>
      </c>
    </row>
    <row r="83" spans="2:21" ht="18.75" customHeight="1">
      <c r="B83" s="85"/>
      <c r="C83" s="29"/>
      <c r="D83" s="80"/>
      <c r="E83" s="83"/>
      <c r="F83" s="85"/>
      <c r="G83" s="89" t="s">
        <v>52</v>
      </c>
      <c r="H83" s="80"/>
      <c r="I83" s="39">
        <v>2023</v>
      </c>
      <c r="J83" s="26">
        <f>N83+R83+P83</f>
        <v>2627.4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2627.4</v>
      </c>
      <c r="S83" s="26">
        <v>0</v>
      </c>
      <c r="T83" s="26">
        <v>0</v>
      </c>
      <c r="U83" s="26">
        <v>0</v>
      </c>
    </row>
    <row r="84" spans="2:21" ht="18" customHeight="1">
      <c r="B84" s="85"/>
      <c r="C84" s="29"/>
      <c r="D84" s="80"/>
      <c r="E84" s="83"/>
      <c r="F84" s="85"/>
      <c r="G84" s="89"/>
      <c r="H84" s="80"/>
      <c r="I84" s="39">
        <v>2024</v>
      </c>
      <c r="J84" s="26">
        <f>N84+R84+P84</f>
        <v>4302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4302</v>
      </c>
      <c r="S84" s="26">
        <v>0</v>
      </c>
      <c r="T84" s="26">
        <v>0</v>
      </c>
      <c r="U84" s="26">
        <v>0</v>
      </c>
    </row>
    <row r="85" spans="2:21" ht="12.75">
      <c r="B85" s="85"/>
      <c r="C85" s="29"/>
      <c r="D85" s="80"/>
      <c r="E85" s="83"/>
      <c r="F85" s="85"/>
      <c r="G85" s="38" t="s">
        <v>18</v>
      </c>
      <c r="H85" s="80"/>
      <c r="I85" s="39">
        <v>2025</v>
      </c>
      <c r="J85" s="26">
        <f>N85+R85+P85</f>
        <v>3322.2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3322.2</v>
      </c>
      <c r="S85" s="26">
        <v>0</v>
      </c>
      <c r="T85" s="26">
        <v>0</v>
      </c>
      <c r="U85" s="26">
        <v>0</v>
      </c>
    </row>
    <row r="86" spans="2:21" ht="12" customHeight="1">
      <c r="B86" s="85"/>
      <c r="C86" s="29"/>
      <c r="D86" s="80"/>
      <c r="E86" s="83"/>
      <c r="F86" s="85"/>
      <c r="G86" s="38" t="s">
        <v>53</v>
      </c>
      <c r="H86" s="80"/>
      <c r="I86" s="39">
        <v>2026</v>
      </c>
      <c r="J86" s="26">
        <f>N86+R86+P86</f>
        <v>3322.2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3322.2</v>
      </c>
      <c r="S86" s="26">
        <v>0</v>
      </c>
      <c r="T86" s="26">
        <v>0</v>
      </c>
      <c r="U86" s="26">
        <v>0</v>
      </c>
    </row>
    <row r="87" spans="2:21" ht="57" customHeight="1">
      <c r="B87" s="85"/>
      <c r="C87" s="40"/>
      <c r="D87" s="80"/>
      <c r="E87" s="83"/>
      <c r="F87" s="85"/>
      <c r="G87" s="38" t="s">
        <v>54</v>
      </c>
      <c r="H87" s="80"/>
      <c r="I87" s="39">
        <v>2027</v>
      </c>
      <c r="J87" s="26">
        <f>N87+R87+P87</f>
        <v>3322.2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3322.2</v>
      </c>
      <c r="S87" s="26">
        <v>0</v>
      </c>
      <c r="T87" s="26">
        <v>0</v>
      </c>
      <c r="U87" s="26">
        <v>0</v>
      </c>
    </row>
    <row r="88" spans="2:21" ht="4.5" customHeight="1">
      <c r="B88" s="56"/>
      <c r="C88" s="57"/>
      <c r="D88" s="57"/>
      <c r="E88" s="57"/>
      <c r="F88" s="57"/>
      <c r="G88" s="57"/>
      <c r="H88" s="58"/>
      <c r="I88" s="57"/>
      <c r="J88" s="57"/>
      <c r="K88" s="59"/>
      <c r="L88" s="57"/>
      <c r="M88" s="57"/>
      <c r="N88" s="59"/>
      <c r="O88" s="57"/>
      <c r="P88" s="57"/>
      <c r="Q88" s="57"/>
      <c r="R88" s="57"/>
      <c r="S88" s="57"/>
      <c r="T88" s="57"/>
      <c r="U88" s="60"/>
    </row>
    <row r="89" spans="2:21" ht="15" customHeight="1">
      <c r="B89" s="111">
        <v>10</v>
      </c>
      <c r="C89" s="29"/>
      <c r="D89" s="79" t="s">
        <v>27</v>
      </c>
      <c r="E89" s="82" t="s">
        <v>77</v>
      </c>
      <c r="F89" s="105" t="s">
        <v>72</v>
      </c>
      <c r="G89" s="67" t="s">
        <v>64</v>
      </c>
      <c r="H89" s="82" t="s">
        <v>58</v>
      </c>
      <c r="I89" s="17" t="s">
        <v>74</v>
      </c>
      <c r="J89" s="68">
        <f>SUM(J90:J94)</f>
        <v>85675</v>
      </c>
      <c r="K89" s="68">
        <f>K90+K91+K92+K94</f>
        <v>0</v>
      </c>
      <c r="L89" s="68">
        <f aca="true" t="shared" si="8" ref="L89:Q89">L90+L91+L92+L94</f>
        <v>0</v>
      </c>
      <c r="M89" s="68">
        <f t="shared" si="8"/>
        <v>0</v>
      </c>
      <c r="N89" s="68">
        <f t="shared" si="8"/>
        <v>0</v>
      </c>
      <c r="O89" s="68">
        <f t="shared" si="8"/>
        <v>0</v>
      </c>
      <c r="P89" s="68">
        <f t="shared" si="8"/>
        <v>0</v>
      </c>
      <c r="Q89" s="68">
        <f t="shared" si="8"/>
        <v>0</v>
      </c>
      <c r="R89" s="68">
        <f>SUM(R90:R94)</f>
        <v>85675</v>
      </c>
      <c r="S89" s="68">
        <f>S90+S91+S92+S94</f>
        <v>0</v>
      </c>
      <c r="T89" s="68">
        <f>T90+T91+T92+T94</f>
        <v>0</v>
      </c>
      <c r="U89" s="68">
        <f>U90+U91+U92+U94</f>
        <v>0</v>
      </c>
    </row>
    <row r="90" spans="2:21" ht="18" customHeight="1">
      <c r="B90" s="85"/>
      <c r="C90" s="29"/>
      <c r="D90" s="80"/>
      <c r="E90" s="83"/>
      <c r="F90" s="85"/>
      <c r="G90" s="89" t="s">
        <v>56</v>
      </c>
      <c r="H90" s="80"/>
      <c r="I90" s="39">
        <v>2023</v>
      </c>
      <c r="J90" s="26">
        <f>N90+R90+P90+L90</f>
        <v>15018.8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15018.8</v>
      </c>
      <c r="S90" s="26">
        <v>0</v>
      </c>
      <c r="T90" s="26">
        <v>0</v>
      </c>
      <c r="U90" s="26">
        <v>0</v>
      </c>
    </row>
    <row r="91" spans="2:21" ht="16.5" customHeight="1">
      <c r="B91" s="85"/>
      <c r="C91" s="29"/>
      <c r="D91" s="80"/>
      <c r="E91" s="83"/>
      <c r="F91" s="85"/>
      <c r="G91" s="89"/>
      <c r="H91" s="80"/>
      <c r="I91" s="39">
        <v>2024</v>
      </c>
      <c r="J91" s="26">
        <f>N91+R91+P91+L91</f>
        <v>18953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18953</v>
      </c>
      <c r="S91" s="26">
        <v>0</v>
      </c>
      <c r="T91" s="26">
        <v>0</v>
      </c>
      <c r="U91" s="26">
        <v>0</v>
      </c>
    </row>
    <row r="92" spans="2:21" ht="12" customHeight="1">
      <c r="B92" s="85"/>
      <c r="C92" s="29"/>
      <c r="D92" s="80"/>
      <c r="E92" s="83"/>
      <c r="F92" s="85"/>
      <c r="G92" s="38" t="s">
        <v>18</v>
      </c>
      <c r="H92" s="80"/>
      <c r="I92" s="39">
        <v>2025</v>
      </c>
      <c r="J92" s="26">
        <f>N92+R92+P92+L92</f>
        <v>17234.4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17234.4</v>
      </c>
      <c r="S92" s="26">
        <v>0</v>
      </c>
      <c r="T92" s="26">
        <v>0</v>
      </c>
      <c r="U92" s="26">
        <v>0</v>
      </c>
    </row>
    <row r="93" spans="2:21" ht="12" customHeight="1">
      <c r="B93" s="85"/>
      <c r="C93" s="29"/>
      <c r="D93" s="80"/>
      <c r="E93" s="83"/>
      <c r="F93" s="85"/>
      <c r="G93" s="89" t="s">
        <v>40</v>
      </c>
      <c r="H93" s="80"/>
      <c r="I93" s="39">
        <v>2026</v>
      </c>
      <c r="J93" s="26">
        <f>N93+R93+P93+L93</f>
        <v>17234.4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17234.4</v>
      </c>
      <c r="S93" s="26">
        <v>0</v>
      </c>
      <c r="T93" s="26">
        <v>0</v>
      </c>
      <c r="U93" s="26">
        <v>0</v>
      </c>
    </row>
    <row r="94" spans="2:21" ht="13.5" customHeight="1">
      <c r="B94" s="85"/>
      <c r="C94" s="40"/>
      <c r="D94" s="80"/>
      <c r="E94" s="83"/>
      <c r="F94" s="85"/>
      <c r="G94" s="129"/>
      <c r="H94" s="80"/>
      <c r="I94" s="39">
        <v>2027</v>
      </c>
      <c r="J94" s="26">
        <f>N94+R94+P94+L94</f>
        <v>17234.4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17234.4</v>
      </c>
      <c r="S94" s="26">
        <v>0</v>
      </c>
      <c r="T94" s="26">
        <v>0</v>
      </c>
      <c r="U94" s="26">
        <v>0</v>
      </c>
    </row>
    <row r="95" spans="2:21" ht="4.5" customHeight="1">
      <c r="B95" s="74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6"/>
    </row>
    <row r="96" spans="2:21" ht="15" customHeight="1">
      <c r="B96" s="111">
        <v>11</v>
      </c>
      <c r="C96" s="29"/>
      <c r="D96" s="79" t="s">
        <v>59</v>
      </c>
      <c r="E96" s="82" t="s">
        <v>78</v>
      </c>
      <c r="F96" s="105" t="s">
        <v>72</v>
      </c>
      <c r="G96" s="67" t="s">
        <v>64</v>
      </c>
      <c r="H96" s="82" t="s">
        <v>60</v>
      </c>
      <c r="I96" s="17" t="s">
        <v>74</v>
      </c>
      <c r="J96" s="68">
        <f aca="true" t="shared" si="9" ref="J96:U96">SUM(J97:J101)</f>
        <v>2982.5</v>
      </c>
      <c r="K96" s="68">
        <f t="shared" si="9"/>
        <v>0</v>
      </c>
      <c r="L96" s="68">
        <f t="shared" si="9"/>
        <v>0</v>
      </c>
      <c r="M96" s="68">
        <f t="shared" si="9"/>
        <v>0</v>
      </c>
      <c r="N96" s="68">
        <f t="shared" si="9"/>
        <v>0</v>
      </c>
      <c r="O96" s="68">
        <f t="shared" si="9"/>
        <v>0</v>
      </c>
      <c r="P96" s="68">
        <f t="shared" si="9"/>
        <v>0</v>
      </c>
      <c r="Q96" s="68">
        <f t="shared" si="9"/>
        <v>0</v>
      </c>
      <c r="R96" s="68">
        <f t="shared" si="9"/>
        <v>2982.5</v>
      </c>
      <c r="S96" s="68">
        <f t="shared" si="9"/>
        <v>0</v>
      </c>
      <c r="T96" s="68">
        <f t="shared" si="9"/>
        <v>0</v>
      </c>
      <c r="U96" s="68">
        <f t="shared" si="9"/>
        <v>0</v>
      </c>
    </row>
    <row r="97" spans="2:21" ht="12.75" customHeight="1">
      <c r="B97" s="85"/>
      <c r="C97" s="29"/>
      <c r="D97" s="80"/>
      <c r="E97" s="83"/>
      <c r="F97" s="85"/>
      <c r="G97" s="89" t="s">
        <v>56</v>
      </c>
      <c r="H97" s="80"/>
      <c r="I97" s="39">
        <v>2023</v>
      </c>
      <c r="J97" s="26">
        <f>N97+R97+P97+L97</f>
        <v>532.5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532.5</v>
      </c>
      <c r="S97" s="26">
        <v>0</v>
      </c>
      <c r="T97" s="26">
        <v>0</v>
      </c>
      <c r="U97" s="26">
        <v>0</v>
      </c>
    </row>
    <row r="98" spans="2:21" ht="12.75">
      <c r="B98" s="85"/>
      <c r="C98" s="29"/>
      <c r="D98" s="80"/>
      <c r="E98" s="83"/>
      <c r="F98" s="85"/>
      <c r="G98" s="89"/>
      <c r="H98" s="80"/>
      <c r="I98" s="39">
        <v>2024</v>
      </c>
      <c r="J98" s="26">
        <f>N98+R98+P98+L98</f>
        <v>612.5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612.5</v>
      </c>
      <c r="S98" s="26">
        <v>0</v>
      </c>
      <c r="T98" s="26">
        <v>0</v>
      </c>
      <c r="U98" s="26">
        <v>0</v>
      </c>
    </row>
    <row r="99" spans="2:21" ht="12.75">
      <c r="B99" s="85"/>
      <c r="C99" s="29"/>
      <c r="D99" s="80"/>
      <c r="E99" s="83"/>
      <c r="F99" s="85"/>
      <c r="G99" s="38" t="s">
        <v>18</v>
      </c>
      <c r="H99" s="80"/>
      <c r="I99" s="39">
        <v>2025</v>
      </c>
      <c r="J99" s="26">
        <f>N99+R99+P99+L99</f>
        <v>612.5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612.5</v>
      </c>
      <c r="S99" s="26">
        <v>0</v>
      </c>
      <c r="T99" s="26">
        <v>0</v>
      </c>
      <c r="U99" s="26">
        <v>0</v>
      </c>
    </row>
    <row r="100" spans="2:21" ht="12.75">
      <c r="B100" s="85"/>
      <c r="C100" s="29"/>
      <c r="D100" s="80"/>
      <c r="E100" s="83"/>
      <c r="F100" s="85"/>
      <c r="G100" s="89" t="s">
        <v>40</v>
      </c>
      <c r="H100" s="80"/>
      <c r="I100" s="39">
        <v>2026</v>
      </c>
      <c r="J100" s="26">
        <f>N100+R100+P100+L100</f>
        <v>612.5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612.5</v>
      </c>
      <c r="S100" s="26">
        <v>0</v>
      </c>
      <c r="T100" s="26">
        <v>0</v>
      </c>
      <c r="U100" s="26">
        <v>0</v>
      </c>
    </row>
    <row r="101" spans="2:21" ht="12.75">
      <c r="B101" s="85"/>
      <c r="C101" s="40"/>
      <c r="D101" s="80"/>
      <c r="E101" s="83"/>
      <c r="F101" s="85"/>
      <c r="G101" s="129"/>
      <c r="H101" s="80"/>
      <c r="I101" s="39">
        <v>2027</v>
      </c>
      <c r="J101" s="26">
        <f>N101+R101+P101+L101</f>
        <v>612.5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612.5</v>
      </c>
      <c r="S101" s="26">
        <v>0</v>
      </c>
      <c r="T101" s="26">
        <v>0</v>
      </c>
      <c r="U101" s="26">
        <v>0</v>
      </c>
    </row>
    <row r="102" spans="2:21" ht="4.5" customHeight="1">
      <c r="B102" s="74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6"/>
    </row>
    <row r="103" spans="2:21" ht="15" customHeight="1">
      <c r="B103" s="119">
        <v>12</v>
      </c>
      <c r="C103" s="29"/>
      <c r="D103" s="79" t="s">
        <v>61</v>
      </c>
      <c r="E103" s="82" t="s">
        <v>80</v>
      </c>
      <c r="F103" s="105" t="s">
        <v>72</v>
      </c>
      <c r="G103" s="67" t="s">
        <v>64</v>
      </c>
      <c r="H103" s="82" t="s">
        <v>62</v>
      </c>
      <c r="I103" s="17" t="s">
        <v>74</v>
      </c>
      <c r="J103" s="68">
        <f aca="true" t="shared" si="10" ref="J103:U103">SUM(J104:J108)</f>
        <v>30553.7</v>
      </c>
      <c r="K103" s="68">
        <f t="shared" si="10"/>
        <v>0</v>
      </c>
      <c r="L103" s="68">
        <f t="shared" si="10"/>
        <v>0</v>
      </c>
      <c r="M103" s="68">
        <f t="shared" si="10"/>
        <v>0</v>
      </c>
      <c r="N103" s="68">
        <f t="shared" si="10"/>
        <v>0</v>
      </c>
      <c r="O103" s="68">
        <f t="shared" si="10"/>
        <v>0</v>
      </c>
      <c r="P103" s="68">
        <f t="shared" si="10"/>
        <v>0</v>
      </c>
      <c r="Q103" s="68">
        <f t="shared" si="10"/>
        <v>0</v>
      </c>
      <c r="R103" s="68">
        <f t="shared" si="10"/>
        <v>30553.7</v>
      </c>
      <c r="S103" s="68">
        <f t="shared" si="10"/>
        <v>0</v>
      </c>
      <c r="T103" s="68">
        <f t="shared" si="10"/>
        <v>0</v>
      </c>
      <c r="U103" s="68">
        <f t="shared" si="10"/>
        <v>0</v>
      </c>
    </row>
    <row r="104" spans="2:21" ht="12.75">
      <c r="B104" s="120"/>
      <c r="C104" s="29"/>
      <c r="D104" s="80"/>
      <c r="E104" s="83"/>
      <c r="F104" s="85"/>
      <c r="G104" s="89" t="s">
        <v>25</v>
      </c>
      <c r="H104" s="80"/>
      <c r="I104" s="39">
        <v>2023</v>
      </c>
      <c r="J104" s="26">
        <f>N104+R104+P104+L104</f>
        <v>7053.7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7053.7</v>
      </c>
      <c r="S104" s="26">
        <v>0</v>
      </c>
      <c r="T104" s="26">
        <v>0</v>
      </c>
      <c r="U104" s="26">
        <v>0</v>
      </c>
    </row>
    <row r="105" spans="2:21" ht="12.75">
      <c r="B105" s="120"/>
      <c r="C105" s="29"/>
      <c r="D105" s="80"/>
      <c r="E105" s="83"/>
      <c r="F105" s="85"/>
      <c r="G105" s="89"/>
      <c r="H105" s="80"/>
      <c r="I105" s="39">
        <v>2024</v>
      </c>
      <c r="J105" s="26">
        <f>N105+R105+P105+L105</f>
        <v>8500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8500</v>
      </c>
      <c r="S105" s="26">
        <v>0</v>
      </c>
      <c r="T105" s="26">
        <v>0</v>
      </c>
      <c r="U105" s="26">
        <v>0</v>
      </c>
    </row>
    <row r="106" spans="2:21" ht="12.75">
      <c r="B106" s="120"/>
      <c r="C106" s="29"/>
      <c r="D106" s="80"/>
      <c r="E106" s="83"/>
      <c r="F106" s="85"/>
      <c r="G106" s="65"/>
      <c r="H106" s="80"/>
      <c r="I106" s="39">
        <v>2025</v>
      </c>
      <c r="J106" s="26">
        <f>N106+R106+P106+L106</f>
        <v>15000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15000</v>
      </c>
      <c r="S106" s="26">
        <v>0</v>
      </c>
      <c r="T106" s="26">
        <v>0</v>
      </c>
      <c r="U106" s="26">
        <v>0</v>
      </c>
    </row>
    <row r="107" spans="2:21" ht="12.75">
      <c r="B107" s="120"/>
      <c r="C107" s="29"/>
      <c r="D107" s="80"/>
      <c r="E107" s="83"/>
      <c r="F107" s="85"/>
      <c r="G107" s="38" t="s">
        <v>18</v>
      </c>
      <c r="H107" s="80"/>
      <c r="I107" s="39">
        <v>2026</v>
      </c>
      <c r="J107" s="26">
        <f>N107+R107+P107+L107</f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</row>
    <row r="108" spans="2:21" ht="13.5" customHeight="1">
      <c r="B108" s="120"/>
      <c r="C108" s="40"/>
      <c r="D108" s="80"/>
      <c r="E108" s="83"/>
      <c r="F108" s="85"/>
      <c r="G108" s="38" t="s">
        <v>32</v>
      </c>
      <c r="H108" s="80"/>
      <c r="I108" s="39">
        <v>2027</v>
      </c>
      <c r="J108" s="26">
        <f>N108+R108+P108+L108</f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</row>
    <row r="109" spans="2:21" ht="4.5" customHeight="1">
      <c r="B109" s="74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6"/>
    </row>
    <row r="110" spans="2:21" ht="19.5" customHeight="1">
      <c r="B110" s="78">
        <v>13</v>
      </c>
      <c r="C110" s="33"/>
      <c r="D110" s="79" t="s">
        <v>28</v>
      </c>
      <c r="E110" s="82" t="s">
        <v>63</v>
      </c>
      <c r="F110" s="79" t="s">
        <v>30</v>
      </c>
      <c r="G110" s="30" t="s">
        <v>64</v>
      </c>
      <c r="H110" s="79" t="s">
        <v>66</v>
      </c>
      <c r="I110" s="17" t="s">
        <v>44</v>
      </c>
      <c r="J110" s="130" t="s">
        <v>23</v>
      </c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</row>
    <row r="111" spans="2:21" ht="12.75" customHeight="1">
      <c r="B111" s="78"/>
      <c r="C111" s="33"/>
      <c r="D111" s="80"/>
      <c r="E111" s="83"/>
      <c r="F111" s="85"/>
      <c r="G111" s="89" t="s">
        <v>65</v>
      </c>
      <c r="H111" s="86"/>
      <c r="I111" s="39">
        <v>2022</v>
      </c>
      <c r="J111" s="77" t="s">
        <v>23</v>
      </c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</row>
    <row r="112" spans="2:21" ht="15" customHeight="1">
      <c r="B112" s="78"/>
      <c r="C112" s="33"/>
      <c r="D112" s="80"/>
      <c r="E112" s="83"/>
      <c r="F112" s="80"/>
      <c r="G112" s="89"/>
      <c r="H112" s="80"/>
      <c r="I112" s="39">
        <v>2023</v>
      </c>
      <c r="J112" s="77" t="s">
        <v>23</v>
      </c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</row>
    <row r="113" spans="2:21" ht="14.25" customHeight="1">
      <c r="B113" s="78"/>
      <c r="C113" s="33"/>
      <c r="D113" s="80"/>
      <c r="E113" s="83"/>
      <c r="F113" s="80"/>
      <c r="G113" s="89"/>
      <c r="H113" s="80"/>
      <c r="I113" s="39">
        <v>2024</v>
      </c>
      <c r="J113" s="77" t="s">
        <v>23</v>
      </c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</row>
    <row r="114" spans="2:21" ht="12.75">
      <c r="B114" s="78"/>
      <c r="C114" s="61"/>
      <c r="D114" s="80"/>
      <c r="E114" s="83"/>
      <c r="F114" s="80"/>
      <c r="G114" s="38"/>
      <c r="H114" s="80"/>
      <c r="I114" s="39">
        <v>2025</v>
      </c>
      <c r="J114" s="77" t="s">
        <v>23</v>
      </c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</row>
    <row r="115" spans="2:21" ht="12.75">
      <c r="B115" s="78"/>
      <c r="C115" s="61"/>
      <c r="D115" s="81"/>
      <c r="E115" s="84"/>
      <c r="F115" s="81"/>
      <c r="G115" s="34"/>
      <c r="H115" s="81"/>
      <c r="I115" s="39">
        <v>2026</v>
      </c>
      <c r="J115" s="77" t="s">
        <v>23</v>
      </c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</row>
  </sheetData>
  <sheetProtection/>
  <mergeCells count="112">
    <mergeCell ref="G76:G78"/>
    <mergeCell ref="G83:G84"/>
    <mergeCell ref="G90:G91"/>
    <mergeCell ref="G93:G94"/>
    <mergeCell ref="J113:U113"/>
    <mergeCell ref="J110:U110"/>
    <mergeCell ref="J111:U111"/>
    <mergeCell ref="J112:U112"/>
    <mergeCell ref="G97:G98"/>
    <mergeCell ref="G100:G101"/>
    <mergeCell ref="G104:G105"/>
    <mergeCell ref="G111:G113"/>
    <mergeCell ref="H103:H108"/>
    <mergeCell ref="H96:H101"/>
    <mergeCell ref="B82:B87"/>
    <mergeCell ref="D82:D87"/>
    <mergeCell ref="E82:E87"/>
    <mergeCell ref="F82:F87"/>
    <mergeCell ref="H82:H87"/>
    <mergeCell ref="G25:G26"/>
    <mergeCell ref="F68:F73"/>
    <mergeCell ref="H68:H73"/>
    <mergeCell ref="B75:B80"/>
    <mergeCell ref="D75:D80"/>
    <mergeCell ref="F75:F80"/>
    <mergeCell ref="H75:H80"/>
    <mergeCell ref="B61:B66"/>
    <mergeCell ref="D61:D66"/>
    <mergeCell ref="E61:E66"/>
    <mergeCell ref="F61:F66"/>
    <mergeCell ref="H61:H66"/>
    <mergeCell ref="B68:B73"/>
    <mergeCell ref="D68:D73"/>
    <mergeCell ref="G62:G64"/>
    <mergeCell ref="E68:E73"/>
    <mergeCell ref="G69:G71"/>
    <mergeCell ref="B103:B108"/>
    <mergeCell ref="D103:D108"/>
    <mergeCell ref="E103:E108"/>
    <mergeCell ref="F103:F108"/>
    <mergeCell ref="B96:B101"/>
    <mergeCell ref="D96:D101"/>
    <mergeCell ref="E96:E101"/>
    <mergeCell ref="F96:F101"/>
    <mergeCell ref="E75:E80"/>
    <mergeCell ref="B30:U30"/>
    <mergeCell ref="B37:U37"/>
    <mergeCell ref="B31:B36"/>
    <mergeCell ref="D31:D36"/>
    <mergeCell ref="E31:E36"/>
    <mergeCell ref="G32:G33"/>
    <mergeCell ref="F31:F36"/>
    <mergeCell ref="H31:H36"/>
    <mergeCell ref="B38:B43"/>
    <mergeCell ref="H24:H29"/>
    <mergeCell ref="F24:F29"/>
    <mergeCell ref="E24:E29"/>
    <mergeCell ref="D24:D29"/>
    <mergeCell ref="B89:B94"/>
    <mergeCell ref="D89:D94"/>
    <mergeCell ref="E89:E94"/>
    <mergeCell ref="F89:F94"/>
    <mergeCell ref="H89:H94"/>
    <mergeCell ref="B24:B29"/>
    <mergeCell ref="H20:H22"/>
    <mergeCell ref="I20:U20"/>
    <mergeCell ref="I21:I22"/>
    <mergeCell ref="J21:K21"/>
    <mergeCell ref="L21:M21"/>
    <mergeCell ref="N21:O21"/>
    <mergeCell ref="P21:Q21"/>
    <mergeCell ref="R21:S21"/>
    <mergeCell ref="T21:U21"/>
    <mergeCell ref="B20:B22"/>
    <mergeCell ref="C20:C21"/>
    <mergeCell ref="D20:D22"/>
    <mergeCell ref="E20:E22"/>
    <mergeCell ref="F20:F22"/>
    <mergeCell ref="G20:G22"/>
    <mergeCell ref="B8:L8"/>
    <mergeCell ref="B12:U12"/>
    <mergeCell ref="C14:F14"/>
    <mergeCell ref="L14:O14"/>
    <mergeCell ref="C15:F15"/>
    <mergeCell ref="F18:P18"/>
    <mergeCell ref="D38:D43"/>
    <mergeCell ref="E38:E43"/>
    <mergeCell ref="F38:F43"/>
    <mergeCell ref="H38:H43"/>
    <mergeCell ref="G39:G41"/>
    <mergeCell ref="B46:B51"/>
    <mergeCell ref="D46:D51"/>
    <mergeCell ref="E46:E51"/>
    <mergeCell ref="F46:F51"/>
    <mergeCell ref="G47:G48"/>
    <mergeCell ref="H46:H51"/>
    <mergeCell ref="B53:B59"/>
    <mergeCell ref="D53:D59"/>
    <mergeCell ref="E53:E59"/>
    <mergeCell ref="F53:F59"/>
    <mergeCell ref="H53:H59"/>
    <mergeCell ref="G54:G55"/>
    <mergeCell ref="B109:U109"/>
    <mergeCell ref="B102:U102"/>
    <mergeCell ref="B95:U95"/>
    <mergeCell ref="J114:U114"/>
    <mergeCell ref="J115:U115"/>
    <mergeCell ref="B110:B115"/>
    <mergeCell ref="D110:D115"/>
    <mergeCell ref="E110:E115"/>
    <mergeCell ref="F110:F115"/>
    <mergeCell ref="H110:H115"/>
  </mergeCells>
  <printOptions/>
  <pageMargins left="0.7086614173228347" right="0.7086614173228347" top="0.35433070866141736" bottom="0.35433070866141736" header="0.31496062992125984" footer="0.31496062992125984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1</cp:lastModifiedBy>
  <cp:lastPrinted>2021-03-29T07:17:32Z</cp:lastPrinted>
  <dcterms:created xsi:type="dcterms:W3CDTF">2010-07-26T09:04:55Z</dcterms:created>
  <dcterms:modified xsi:type="dcterms:W3CDTF">2022-12-12T05:58:52Z</dcterms:modified>
  <cp:category/>
  <cp:version/>
  <cp:contentType/>
  <cp:contentStatus/>
</cp:coreProperties>
</file>