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'TDSheet'!$A$3:$M$254</definedName>
  </definedNames>
  <calcPr fullCalcOnLoad="1"/>
</workbook>
</file>

<file path=xl/sharedStrings.xml><?xml version="1.0" encoding="utf-8"?>
<sst xmlns="http://schemas.openxmlformats.org/spreadsheetml/2006/main" count="1691" uniqueCount="236">
  <si>
    <t>ОТЧЕТ  ОБ  ИСПОЛНЕНИИ БЮДЖЕТА</t>
  </si>
  <si>
    <t>КОДЫ</t>
  </si>
  <si>
    <t xml:space="preserve">Форма по ОКУД   </t>
  </si>
  <si>
    <t xml:space="preserve"> </t>
  </si>
  <si>
    <t xml:space="preserve">Дата   </t>
  </si>
  <si>
    <t xml:space="preserve">по ОКПО   </t>
  </si>
  <si>
    <t>79556657</t>
  </si>
  <si>
    <t xml:space="preserve">Глава по БК  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</si>
  <si>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</si>
  <si>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</si>
  <si>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</si>
  <si>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</si>
  <si>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</si>
  <si>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</si>
  <si>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</si>
  <si>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</si>
  <si>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</si>
  <si>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</si>
  <si>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</si>
  <si>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</si>
  <si>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</si>
  <si>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</si>
  <si>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</si>
  <si>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</si>
  <si>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</si>
  <si>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</si>
  <si>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</si>
  <si>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</si>
  <si>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</si>
  <si>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</si>
  <si>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</si>
  <si>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</si>
  <si>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</si>
  <si>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</si>
  <si>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161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</si>
  <si>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</si>
  <si>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</si>
  <si>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</si>
  <si>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</si>
  <si>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</si>
  <si>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</si>
  <si>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</si>
  <si>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</si>
  <si>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</si>
  <si>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</si>
  <si>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</si>
  <si>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</si>
  <si>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</si>
  <si>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</si>
  <si>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</si>
  <si>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</si>
  <si>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</si>
  <si>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</si>
  <si>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</si>
  <si>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</si>
  <si>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</si>
  <si>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</si>
  <si>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</si>
  <si>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</si>
  <si>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</si>
  <si>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</si>
  <si>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</si>
  <si>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</si>
  <si>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</si>
  <si>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</si>
  <si>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</si>
  <si>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</si>
  <si>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</si>
  <si>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</si>
  <si>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</si>
  <si>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</si>
  <si>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</si>
  <si>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</si>
  <si>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</si>
  <si>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</si>
  <si>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</si>
  <si>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</si>
  <si>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</si>
  <si>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</si>
  <si>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</si>
  <si>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</si>
  <si>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</si>
  <si>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</si>
  <si>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</si>
  <si>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</si>
  <si>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</si>
  <si>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</si>
  <si>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</si>
  <si>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</si>
  <si>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</si>
  <si>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</si>
  <si>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</si>
  <si>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</si>
  <si>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</si>
  <si>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</si>
  <si>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2. Расходы бюджета</t>
  </si>
  <si>
    <t>Код расхода
по бюджетной классификации</t>
  </si>
  <si>
    <t>Неисполненные назначения</t>
  </si>
  <si>
    <t>11</t>
  </si>
  <si>
    <t>Расходы бюджета — всего</t>
  </si>
  <si>
    <t>Заработная плата</t>
  </si>
  <si>
    <t>013</t>
  </si>
  <si>
    <t>0102</t>
  </si>
  <si>
    <t>00</t>
  </si>
  <si>
    <t>121</t>
  </si>
  <si>
    <t>211</t>
  </si>
  <si>
    <t>Начисления на выплаты по оплате труда</t>
  </si>
  <si>
    <t>213</t>
  </si>
  <si>
    <t>0113</t>
  </si>
  <si>
    <t>Прочие выплаты</t>
  </si>
  <si>
    <t>112</t>
  </si>
  <si>
    <t>212</t>
  </si>
  <si>
    <t>Услуги связи</t>
  </si>
  <si>
    <t>244</t>
  </si>
  <si>
    <t>221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</si>
  <si>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</si>
  <si>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</si>
  <si>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</si>
  <si>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</si>
  <si>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</si>
  <si>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</si>
  <si>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852</t>
  </si>
  <si>
    <t>0410</t>
  </si>
  <si>
    <t>02</t>
  </si>
  <si>
    <t>242</t>
  </si>
  <si>
    <t>Работы, услуги по содержанию имущества</t>
  </si>
  <si>
    <t>225</t>
  </si>
  <si>
    <t>0104</t>
  </si>
  <si>
    <t>04</t>
  </si>
  <si>
    <t>Транспортные услуги</t>
  </si>
  <si>
    <t>222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</si>
  <si>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</si>
  <si>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</si>
  <si>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</si>
  <si>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</si>
  <si>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</si>
  <si>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0111</t>
  </si>
  <si>
    <t>870</t>
  </si>
  <si>
    <t>092</t>
  </si>
  <si>
    <t>122</t>
  </si>
  <si>
    <t>Увеличение стоимости основных средств</t>
  </si>
  <si>
    <t>310</t>
  </si>
  <si>
    <t>12</t>
  </si>
  <si>
    <t>14</t>
  </si>
  <si>
    <t>0203</t>
  </si>
  <si>
    <t>0309</t>
  </si>
  <si>
    <t>01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</si>
  <si>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</si>
  <si>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</si>
  <si>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</si>
  <si>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</si>
  <si>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0409</t>
  </si>
  <si>
    <t>0412</t>
  </si>
  <si>
    <t>59</t>
  </si>
  <si>
    <t>Безвозмездные перечисления государственным и муниципальным организациям</t>
  </si>
  <si>
    <t>0501</t>
  </si>
  <si>
    <t>810</t>
  </si>
  <si>
    <t>241</t>
  </si>
  <si>
    <t>19</t>
  </si>
  <si>
    <t>0502</t>
  </si>
  <si>
    <t>21</t>
  </si>
  <si>
    <t>0503</t>
  </si>
  <si>
    <t>600</t>
  </si>
  <si>
    <t>0707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</si>
  <si>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</si>
  <si>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</si>
  <si>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</si>
  <si>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</si>
  <si>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</si>
  <si>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</si>
  <si>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</si>
  <si>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</si>
  <si>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</si>
  <si>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</si>
  <si>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</si>
  <si>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</si>
  <si>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</si>
  <si>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</si>
  <si>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</si>
  <si>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</si>
  <si>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</si>
  <si>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</si>
  <si>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</si>
  <si>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</si>
  <si>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</si>
  <si>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</si>
  <si>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</si>
  <si>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</si>
  <si>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</si>
  <si>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</si>
  <si>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</si>
  <si>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</si>
  <si>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Наименование публично-правового образования</t>
  </si>
  <si>
    <t>Наименование финансового органа</t>
  </si>
  <si>
    <t>ГОРОДСКОЕ ПОСЕЛЕНИЕ ИЗЛУЧИНСК</t>
  </si>
  <si>
    <t>АДМИНИСТРАЦИЯ ГОРОДСКОГО ПОСЕЛЕНИЯ ИЗЛУЧИНСК</t>
  </si>
  <si>
    <t>И.Н. Оноприйчук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</si>
  <si>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</si>
  <si>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</si>
  <si>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10</t>
  </si>
  <si>
    <t>500</t>
  </si>
  <si>
    <t>700</t>
  </si>
  <si>
    <t>740</t>
  </si>
  <si>
    <t>510</t>
  </si>
  <si>
    <t>520</t>
  </si>
  <si>
    <t>710</t>
  </si>
  <si>
    <t>530</t>
  </si>
  <si>
    <t>07</t>
  </si>
  <si>
    <t>420</t>
  </si>
  <si>
    <t>490</t>
  </si>
  <si>
    <t>40</t>
  </si>
  <si>
    <t>550</t>
  </si>
  <si>
    <t>51</t>
  </si>
  <si>
    <t>18</t>
  </si>
  <si>
    <t>460</t>
  </si>
  <si>
    <t>470</t>
  </si>
  <si>
    <t>54</t>
  </si>
  <si>
    <t>20</t>
  </si>
  <si>
    <t>730</t>
  </si>
  <si>
    <t>480</t>
  </si>
  <si>
    <t>450</t>
  </si>
  <si>
    <t>400</t>
  </si>
  <si>
    <t>094</t>
  </si>
  <si>
    <t>750</t>
  </si>
  <si>
    <t>051</t>
  </si>
  <si>
    <t>560</t>
  </si>
  <si>
    <t>780</t>
  </si>
  <si>
    <t>1006</t>
  </si>
  <si>
    <t>570</t>
  </si>
  <si>
    <t>на 01 мая 2014 года</t>
  </si>
  <si>
    <t>Единый сельскохозяйственный налог (штраф)</t>
  </si>
  <si>
    <t xml:space="preserve">Единый сельскохозяйственный налог (за налоговые периоды, истекшие до 1 января 2011 года) </t>
  </si>
  <si>
    <t>0302001</t>
  </si>
  <si>
    <t>Прочие неналоговые доходы бюджетов поселений</t>
  </si>
  <si>
    <t>0505010</t>
  </si>
  <si>
    <t>0002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</si>
</sst>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2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name val="Times New Roman"/>
      <family val="1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top"/>
    </xf>
    <xf numFmtId="165" fontId="0" fillId="0" borderId="13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left" vertical="top"/>
    </xf>
    <xf numFmtId="0" fontId="0" fillId="0" borderId="18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2" fontId="0" fillId="0" borderId="12" xfId="0" applyNumberFormat="1" applyFon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1" fontId="0" fillId="0" borderId="21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 vertical="top"/>
    </xf>
    <xf numFmtId="166" fontId="0" fillId="0" borderId="18" xfId="0" applyNumberFormat="1" applyFont="1" applyFill="1" applyBorder="1" applyAlignment="1">
      <alignment horizontal="right" vertical="top"/>
    </xf>
    <xf numFmtId="0" fontId="2" fillId="0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1" fontId="0" fillId="0" borderId="24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166" fontId="0" fillId="0" borderId="22" xfId="0" applyNumberFormat="1" applyFont="1" applyFill="1" applyBorder="1" applyAlignment="1">
      <alignment horizontal="right" vertical="top"/>
    </xf>
    <xf numFmtId="0" fontId="2" fillId="0" borderId="25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1" fontId="0" fillId="0" borderId="2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3" fillId="0" borderId="27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4" fontId="0" fillId="0" borderId="29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30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NumberFormat="1" applyFont="1" applyFill="1" applyBorder="1" applyAlignment="1">
      <alignment horizontal="center" vertical="top"/>
    </xf>
    <xf numFmtId="0" fontId="2" fillId="0" borderId="34" xfId="0" applyNumberFormat="1" applyFont="1" applyFill="1" applyBorder="1" applyAlignment="1">
      <alignment horizontal="left" vertical="top"/>
    </xf>
    <xf numFmtId="1" fontId="0" fillId="0" borderId="30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left" vertical="top"/>
    </xf>
    <xf numFmtId="0" fontId="2" fillId="0" borderId="35" xfId="0" applyNumberFormat="1" applyFont="1" applyFill="1" applyBorder="1" applyAlignment="1">
      <alignment horizontal="center" vertical="top"/>
    </xf>
    <xf numFmtId="4" fontId="0" fillId="0" borderId="35" xfId="0" applyNumberFormat="1" applyFont="1" applyFill="1" applyBorder="1" applyAlignment="1">
      <alignment horizontal="right" vertical="top"/>
    </xf>
    <xf numFmtId="0" fontId="2" fillId="0" borderId="36" xfId="0" applyNumberFormat="1" applyFont="1" applyFill="1" applyBorder="1" applyAlignment="1">
      <alignment horizontal="center" vertical="top"/>
    </xf>
    <xf numFmtId="4" fontId="0" fillId="0" borderId="22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left"/>
    </xf>
    <xf numFmtId="14" fontId="0" fillId="0" borderId="37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 horizontal="right" vertical="top"/>
    </xf>
    <xf numFmtId="4" fontId="5" fillId="33" borderId="0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left" vertical="top"/>
    </xf>
    <xf numFmtId="4" fontId="7" fillId="33" borderId="0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left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4" fontId="0" fillId="33" borderId="12" xfId="0" applyNumberFormat="1" applyFont="1" applyFill="1" applyBorder="1" applyAlignment="1">
      <alignment horizontal="right" vertical="top"/>
    </xf>
    <xf numFmtId="4" fontId="0" fillId="33" borderId="12" xfId="0" applyNumberFormat="1" applyFill="1" applyBorder="1" applyAlignment="1">
      <alignment horizontal="right" vertical="top"/>
    </xf>
    <xf numFmtId="0" fontId="0" fillId="33" borderId="12" xfId="0" applyNumberFormat="1" applyFont="1" applyFill="1" applyBorder="1" applyAlignment="1">
      <alignment horizontal="right" vertical="top"/>
    </xf>
    <xf numFmtId="2" fontId="0" fillId="33" borderId="12" xfId="0" applyNumberFormat="1" applyFont="1" applyFill="1" applyBorder="1" applyAlignment="1">
      <alignment horizontal="right" vertical="top"/>
    </xf>
    <xf numFmtId="2" fontId="0" fillId="33" borderId="12" xfId="0" applyNumberFormat="1" applyFill="1" applyBorder="1" applyAlignment="1">
      <alignment horizontal="right" vertical="top"/>
    </xf>
    <xf numFmtId="4" fontId="0" fillId="33" borderId="18" xfId="0" applyNumberFormat="1" applyFill="1" applyBorder="1" applyAlignment="1">
      <alignment horizontal="right" vertical="top"/>
    </xf>
    <xf numFmtId="1" fontId="0" fillId="33" borderId="38" xfId="0" applyNumberFormat="1" applyFont="1" applyFill="1" applyBorder="1" applyAlignment="1">
      <alignment horizontal="center" vertical="top"/>
    </xf>
    <xf numFmtId="0" fontId="2" fillId="33" borderId="14" xfId="0" applyNumberFormat="1" applyFont="1" applyFill="1" applyBorder="1" applyAlignment="1">
      <alignment horizontal="center" vertical="top"/>
    </xf>
    <xf numFmtId="4" fontId="0" fillId="33" borderId="14" xfId="0" applyNumberFormat="1" applyFont="1" applyFill="1" applyBorder="1" applyAlignment="1">
      <alignment horizontal="right" vertical="top"/>
    </xf>
    <xf numFmtId="0" fontId="0" fillId="33" borderId="22" xfId="0" applyNumberFormat="1" applyFont="1" applyFill="1" applyBorder="1" applyAlignment="1">
      <alignment horizontal="left" vertical="top" wrapText="1" indent="2"/>
    </xf>
    <xf numFmtId="1" fontId="0" fillId="0" borderId="28" xfId="0" applyNumberFormat="1" applyFont="1" applyFill="1" applyBorder="1" applyAlignment="1">
      <alignment horizontal="center" vertical="top"/>
    </xf>
    <xf numFmtId="1" fontId="0" fillId="0" borderId="12" xfId="0" applyNumberFormat="1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left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33" borderId="40" xfId="0" applyNumberFormat="1" applyFont="1" applyFill="1" applyBorder="1" applyAlignment="1">
      <alignment horizontal="left" vertical="top" wrapText="1"/>
    </xf>
    <xf numFmtId="0" fontId="2" fillId="33" borderId="41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left" vertical="top" wrapText="1" indent="2"/>
    </xf>
    <xf numFmtId="0" fontId="0" fillId="0" borderId="19" xfId="0" applyNumberFormat="1" applyFont="1" applyFill="1" applyBorder="1" applyAlignment="1">
      <alignment horizontal="center" vertical="top"/>
    </xf>
    <xf numFmtId="1" fontId="0" fillId="0" borderId="30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left" vertical="top" indent="2"/>
    </xf>
    <xf numFmtId="0" fontId="0" fillId="0" borderId="28" xfId="0" applyNumberFormat="1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0" fillId="0" borderId="40" xfId="0" applyNumberFormat="1" applyFont="1" applyFill="1" applyBorder="1" applyAlignment="1">
      <alignment horizontal="left" vertical="top" wrapText="1" indent="4"/>
    </xf>
    <xf numFmtId="0" fontId="0" fillId="0" borderId="42" xfId="0" applyNumberFormat="1" applyFont="1" applyFill="1" applyBorder="1" applyAlignment="1">
      <alignment horizontal="left" vertical="top" wrapText="1" indent="4"/>
    </xf>
    <xf numFmtId="0" fontId="2" fillId="0" borderId="40" xfId="0" applyNumberFormat="1" applyFont="1" applyFill="1" applyBorder="1" applyAlignment="1">
      <alignment horizontal="center" vertical="top"/>
    </xf>
    <xf numFmtId="0" fontId="2" fillId="0" borderId="43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top"/>
    </xf>
    <xf numFmtId="0" fontId="2" fillId="0" borderId="46" xfId="0" applyNumberFormat="1" applyFont="1" applyFill="1" applyBorder="1" applyAlignment="1">
      <alignment horizontal="center" vertical="top"/>
    </xf>
    <xf numFmtId="0" fontId="2" fillId="0" borderId="47" xfId="0" applyNumberFormat="1" applyFont="1" applyFill="1" applyBorder="1" applyAlignment="1">
      <alignment horizontal="center" vertical="top"/>
    </xf>
    <xf numFmtId="0" fontId="6" fillId="0" borderId="44" xfId="0" applyNumberFormat="1" applyFont="1" applyFill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67" fontId="6" fillId="0" borderId="43" xfId="0" applyNumberFormat="1" applyFont="1" applyFill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167" fontId="0" fillId="0" borderId="0" xfId="0" applyNumberFormat="1" applyFill="1" applyAlignment="1">
      <alignment horizontal="left" wrapText="1"/>
    </xf>
    <xf numFmtId="0" fontId="2" fillId="0" borderId="40" xfId="0" applyNumberFormat="1" applyFont="1" applyFill="1" applyBorder="1" applyAlignment="1">
      <alignment horizontal="left" vertical="top" wrapText="1" indent="2"/>
    </xf>
    <xf numFmtId="0" fontId="2" fillId="0" borderId="42" xfId="0" applyNumberFormat="1" applyFont="1" applyFill="1" applyBorder="1" applyAlignment="1">
      <alignment horizontal="left" vertical="top" wrapText="1" indent="2"/>
    </xf>
    <xf numFmtId="0" fontId="2" fillId="0" borderId="40" xfId="0" applyNumberFormat="1" applyFon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left" vertical="top" wrapText="1"/>
    </xf>
    <xf numFmtId="0" fontId="0" fillId="0" borderId="48" xfId="0" applyNumberFormat="1" applyFont="1" applyFill="1" applyBorder="1" applyAlignment="1">
      <alignment horizontal="left" vertical="top" indent="2"/>
    </xf>
    <xf numFmtId="0" fontId="2" fillId="0" borderId="27" xfId="0" applyNumberFormat="1" applyFont="1" applyFill="1" applyBorder="1" applyAlignment="1">
      <alignment horizontal="left" vertical="top"/>
    </xf>
    <xf numFmtId="0" fontId="2" fillId="0" borderId="28" xfId="0" applyNumberFormat="1" applyFont="1" applyFill="1" applyBorder="1" applyAlignment="1">
      <alignment horizontal="left" vertical="top" wrapText="1" indent="2"/>
    </xf>
    <xf numFmtId="0" fontId="2" fillId="0" borderId="49" xfId="0" applyNumberFormat="1" applyFont="1" applyFill="1" applyBorder="1" applyAlignment="1">
      <alignment horizontal="left" vertical="top" wrapText="1" indent="2"/>
    </xf>
    <xf numFmtId="0" fontId="2" fillId="0" borderId="28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1" fontId="0" fillId="0" borderId="45" xfId="0" applyNumberFormat="1" applyFont="1" applyFill="1" applyBorder="1" applyAlignment="1">
      <alignment horizontal="center" vertical="top"/>
    </xf>
    <xf numFmtId="1" fontId="0" fillId="0" borderId="46" xfId="0" applyNumberFormat="1" applyFont="1" applyFill="1" applyBorder="1" applyAlignment="1">
      <alignment horizontal="center" vertical="top"/>
    </xf>
    <xf numFmtId="1" fontId="0" fillId="0" borderId="47" xfId="0" applyNumberFormat="1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top"/>
    </xf>
    <xf numFmtId="0" fontId="0" fillId="0" borderId="43" xfId="0" applyNumberFormat="1" applyFont="1" applyFill="1" applyBorder="1" applyAlignment="1">
      <alignment horizontal="center" vertical="top"/>
    </xf>
    <xf numFmtId="0" fontId="0" fillId="0" borderId="51" xfId="0" applyNumberFormat="1" applyFont="1" applyFill="1" applyBorder="1" applyAlignment="1">
      <alignment horizontal="center" vertical="top"/>
    </xf>
    <xf numFmtId="0" fontId="2" fillId="0" borderId="29" xfId="0" applyNumberFormat="1" applyFont="1" applyFill="1" applyBorder="1" applyAlignment="1">
      <alignment horizontal="center" vertical="top"/>
    </xf>
    <xf numFmtId="0" fontId="2" fillId="0" borderId="52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1" fontId="0" fillId="0" borderId="40" xfId="0" applyNumberFormat="1" applyFont="1" applyFill="1" applyBorder="1" applyAlignment="1">
      <alignment horizontal="center" vertical="top"/>
    </xf>
    <xf numFmtId="1" fontId="0" fillId="0" borderId="23" xfId="0" applyNumberFormat="1" applyFont="1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56"/>
  <sheetViews>
    <sheetView tabSelected="1" zoomScalePageLayoutView="0" workbookViewId="0" topLeftCell="A45">
      <selection activeCell="M55" sqref="M55"/>
    </sheetView>
  </sheetViews>
  <sheetFormatPr defaultColWidth="10.66015625" defaultRowHeight="11.25" outlineLevelRow="1"/>
  <cols>
    <col min="1" max="1" width="24" style="1" customWidth="1"/>
    <col min="2" max="2" width="23.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3" width="18.16015625" style="1" customWidth="1"/>
    <col min="14" max="14" width="10.66015625" style="2" customWidth="1"/>
    <col min="15" max="15" width="13.83203125" style="2" bestFit="1" customWidth="1"/>
    <col min="16" max="16384" width="10.66015625" style="2" customWidth="1"/>
  </cols>
  <sheetData>
    <row r="1" spans="1:13" ht="12" hidden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2" hidden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.75" thickBot="1">
      <c r="A3" s="105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54"/>
      <c r="M3" s="52" t="s">
        <v>1</v>
      </c>
    </row>
    <row r="4" spans="1:13" ht="11.25">
      <c r="A4" s="96" t="s">
        <v>229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3" t="s">
        <v>2</v>
      </c>
      <c r="M4" s="53">
        <v>503117</v>
      </c>
    </row>
    <row r="5" spans="3:13" ht="11.25">
      <c r="C5" s="4" t="s">
        <v>3</v>
      </c>
      <c r="L5" s="3" t="s">
        <v>4</v>
      </c>
      <c r="M5" s="65">
        <v>41760</v>
      </c>
    </row>
    <row r="6" spans="1:13" ht="12" customHeight="1">
      <c r="A6" s="42"/>
      <c r="B6" s="42"/>
      <c r="C6" s="42"/>
      <c r="D6" s="42"/>
      <c r="E6" s="42"/>
      <c r="F6" s="42"/>
      <c r="G6" s="42"/>
      <c r="H6" s="42"/>
      <c r="I6" s="42"/>
      <c r="J6" s="43"/>
      <c r="K6" s="43"/>
      <c r="L6" s="3" t="s">
        <v>5</v>
      </c>
      <c r="M6" s="6" t="s">
        <v>6</v>
      </c>
    </row>
    <row r="7" spans="1:13" ht="11.25" customHeight="1">
      <c r="A7" s="44"/>
      <c r="B7" s="44"/>
      <c r="C7" s="44"/>
      <c r="D7" s="44"/>
      <c r="E7" s="44"/>
      <c r="F7" s="44"/>
      <c r="G7" s="44"/>
      <c r="H7" s="44"/>
      <c r="I7" s="44"/>
      <c r="J7" s="43"/>
      <c r="K7" s="43"/>
      <c r="L7" s="3" t="s">
        <v>7</v>
      </c>
      <c r="M7" s="6"/>
    </row>
    <row r="8" spans="1:13" ht="11.25" customHeight="1">
      <c r="A8" s="135" t="s">
        <v>193</v>
      </c>
      <c r="B8" s="136"/>
      <c r="C8" s="133" t="s">
        <v>195</v>
      </c>
      <c r="D8" s="134"/>
      <c r="E8" s="134"/>
      <c r="F8" s="134"/>
      <c r="G8" s="134"/>
      <c r="H8" s="134"/>
      <c r="I8" s="134"/>
      <c r="J8" s="134"/>
      <c r="K8" s="134"/>
      <c r="L8" s="3" t="s">
        <v>8</v>
      </c>
      <c r="M8" s="6" t="s">
        <v>9</v>
      </c>
    </row>
    <row r="9" spans="1:13" s="1" customFormat="1" ht="12" customHeight="1">
      <c r="A9" s="139" t="s">
        <v>192</v>
      </c>
      <c r="B9" s="136"/>
      <c r="C9" s="137" t="s">
        <v>194</v>
      </c>
      <c r="D9" s="138"/>
      <c r="E9" s="138"/>
      <c r="F9" s="138"/>
      <c r="G9" s="138"/>
      <c r="H9" s="138"/>
      <c r="I9" s="138"/>
      <c r="J9" s="138"/>
      <c r="K9" s="138"/>
      <c r="M9" s="6"/>
    </row>
    <row r="10" spans="1:13" s="1" customFormat="1" ht="10.5" customHeight="1" thickBot="1">
      <c r="A10" s="1" t="s">
        <v>10</v>
      </c>
      <c r="C10" s="50"/>
      <c r="D10" s="51"/>
      <c r="E10" s="51"/>
      <c r="F10" s="51"/>
      <c r="G10" s="51"/>
      <c r="H10" s="51"/>
      <c r="I10" s="51"/>
      <c r="J10" s="51"/>
      <c r="K10" s="51"/>
      <c r="L10" s="3"/>
      <c r="M10" s="7" t="s">
        <v>13</v>
      </c>
    </row>
    <row r="11" spans="1:11" s="1" customFormat="1" ht="13.5" customHeight="1">
      <c r="A11" s="1" t="s">
        <v>11</v>
      </c>
      <c r="B11" s="5" t="s">
        <v>12</v>
      </c>
      <c r="C11" s="50"/>
      <c r="D11" s="51"/>
      <c r="E11" s="51"/>
      <c r="F11" s="51"/>
      <c r="G11" s="51"/>
      <c r="H11" s="51"/>
      <c r="I11" s="51"/>
      <c r="J11" s="51"/>
      <c r="K11" s="51"/>
    </row>
    <row r="12" spans="1:13" s="1" customFormat="1" ht="12.75" customHeight="1">
      <c r="A12" s="105" t="s">
        <v>14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="1" customFormat="1" ht="11.25" customHeight="1"/>
    <row r="14" spans="1:13" ht="11.25" customHeight="1">
      <c r="A14" s="106" t="s">
        <v>15</v>
      </c>
      <c r="B14" s="106"/>
      <c r="C14" s="103" t="s">
        <v>16</v>
      </c>
      <c r="D14" s="107" t="s">
        <v>17</v>
      </c>
      <c r="E14" s="107"/>
      <c r="F14" s="107"/>
      <c r="G14" s="107"/>
      <c r="H14" s="107"/>
      <c r="I14" s="107"/>
      <c r="J14" s="107"/>
      <c r="K14" s="103" t="s">
        <v>18</v>
      </c>
      <c r="L14" s="98" t="s">
        <v>19</v>
      </c>
      <c r="M14" s="103" t="s">
        <v>97</v>
      </c>
    </row>
    <row r="15" spans="1:13" ht="21.75" customHeight="1">
      <c r="A15" s="106"/>
      <c r="B15" s="106"/>
      <c r="C15" s="103"/>
      <c r="D15" s="107"/>
      <c r="E15" s="107"/>
      <c r="F15" s="107"/>
      <c r="G15" s="107"/>
      <c r="H15" s="107"/>
      <c r="I15" s="107"/>
      <c r="J15" s="107"/>
      <c r="K15" s="103"/>
      <c r="L15" s="99"/>
      <c r="M15" s="104"/>
    </row>
    <row r="16" spans="1:13" ht="12" thickBot="1">
      <c r="A16" s="90">
        <v>1</v>
      </c>
      <c r="B16" s="90"/>
      <c r="C16" s="57">
        <v>2</v>
      </c>
      <c r="D16" s="102">
        <v>3</v>
      </c>
      <c r="E16" s="102"/>
      <c r="F16" s="102"/>
      <c r="G16" s="102"/>
      <c r="H16" s="102"/>
      <c r="I16" s="102"/>
      <c r="J16" s="102"/>
      <c r="K16" s="57">
        <v>4</v>
      </c>
      <c r="L16" s="57">
        <v>5</v>
      </c>
      <c r="M16" s="57">
        <v>6</v>
      </c>
    </row>
    <row r="17" spans="1:13" s="12" customFormat="1" ht="12" customHeight="1">
      <c r="A17" s="92" t="s">
        <v>20</v>
      </c>
      <c r="B17" s="92"/>
      <c r="C17" s="9">
        <v>10</v>
      </c>
      <c r="D17" s="93" t="s">
        <v>21</v>
      </c>
      <c r="E17" s="93"/>
      <c r="F17" s="93"/>
      <c r="G17" s="93"/>
      <c r="H17" s="93"/>
      <c r="I17" s="93"/>
      <c r="J17" s="93"/>
      <c r="K17" s="10">
        <f>K53</f>
        <v>210772119.24</v>
      </c>
      <c r="L17" s="48">
        <f>L53</f>
        <v>38857643.76000001</v>
      </c>
      <c r="M17" s="11">
        <f>K17-L17</f>
        <v>171914475.48</v>
      </c>
    </row>
    <row r="18" spans="1:13" ht="11.25" customHeight="1">
      <c r="A18" s="108" t="s">
        <v>22</v>
      </c>
      <c r="B18" s="108"/>
      <c r="C18" s="13"/>
      <c r="D18" s="109"/>
      <c r="E18" s="109"/>
      <c r="F18" s="109"/>
      <c r="G18" s="109"/>
      <c r="H18" s="109"/>
      <c r="I18" s="109"/>
      <c r="J18" s="14"/>
      <c r="K18" s="15"/>
      <c r="L18" s="41"/>
      <c r="M18" s="63"/>
    </row>
    <row r="19" spans="1:13" s="12" customFormat="1" ht="69" customHeight="1" outlineLevel="1">
      <c r="A19" s="100" t="s">
        <v>23</v>
      </c>
      <c r="B19" s="100"/>
      <c r="C19" s="16"/>
      <c r="D19" s="17" t="s">
        <v>24</v>
      </c>
      <c r="E19" s="17" t="s">
        <v>25</v>
      </c>
      <c r="F19" s="101" t="s">
        <v>26</v>
      </c>
      <c r="G19" s="101"/>
      <c r="H19" s="101"/>
      <c r="I19" s="17" t="s">
        <v>27</v>
      </c>
      <c r="J19" s="18" t="s">
        <v>28</v>
      </c>
      <c r="K19" s="19">
        <v>9860000</v>
      </c>
      <c r="L19" s="19">
        <v>3836251.23</v>
      </c>
      <c r="M19" s="25">
        <f>K19-L19</f>
        <v>6023748.77</v>
      </c>
    </row>
    <row r="20" spans="1:13" s="12" customFormat="1" ht="45" customHeight="1" outlineLevel="1">
      <c r="A20" s="100" t="s">
        <v>30</v>
      </c>
      <c r="B20" s="100"/>
      <c r="C20" s="16"/>
      <c r="D20" s="17" t="s">
        <v>24</v>
      </c>
      <c r="E20" s="17" t="s">
        <v>31</v>
      </c>
      <c r="F20" s="101" t="s">
        <v>32</v>
      </c>
      <c r="G20" s="101"/>
      <c r="H20" s="101"/>
      <c r="I20" s="17" t="s">
        <v>27</v>
      </c>
      <c r="J20" s="18" t="s">
        <v>33</v>
      </c>
      <c r="K20" s="19">
        <v>150000</v>
      </c>
      <c r="L20" s="19">
        <v>205376.71</v>
      </c>
      <c r="M20" s="25">
        <f>K20-L20</f>
        <v>-55376.70999999999</v>
      </c>
    </row>
    <row r="21" spans="1:13" s="12" customFormat="1" ht="55.5" customHeight="1" outlineLevel="1">
      <c r="A21" s="100" t="s">
        <v>35</v>
      </c>
      <c r="B21" s="100"/>
      <c r="C21" s="16"/>
      <c r="D21" s="17" t="s">
        <v>36</v>
      </c>
      <c r="E21" s="17" t="s">
        <v>37</v>
      </c>
      <c r="F21" s="101" t="s">
        <v>38</v>
      </c>
      <c r="G21" s="101"/>
      <c r="H21" s="101"/>
      <c r="I21" s="17" t="s">
        <v>39</v>
      </c>
      <c r="J21" s="18" t="s">
        <v>40</v>
      </c>
      <c r="K21" s="19">
        <v>48253000</v>
      </c>
      <c r="L21" s="19">
        <v>13462145.22</v>
      </c>
      <c r="M21" s="25">
        <f>K21-L21</f>
        <v>34790854.78</v>
      </c>
    </row>
    <row r="22" spans="1:13" s="12" customFormat="1" ht="58.5" customHeight="1" outlineLevel="1">
      <c r="A22" s="100" t="s">
        <v>41</v>
      </c>
      <c r="B22" s="100"/>
      <c r="C22" s="16"/>
      <c r="D22" s="17" t="s">
        <v>36</v>
      </c>
      <c r="E22" s="17" t="s">
        <v>37</v>
      </c>
      <c r="F22" s="101" t="s">
        <v>38</v>
      </c>
      <c r="G22" s="101"/>
      <c r="H22" s="101"/>
      <c r="I22" s="17" t="s">
        <v>42</v>
      </c>
      <c r="J22" s="18" t="s">
        <v>40</v>
      </c>
      <c r="K22" s="20" t="s">
        <v>29</v>
      </c>
      <c r="L22" s="19">
        <v>2168.4</v>
      </c>
      <c r="M22" s="25">
        <f>-L22</f>
        <v>-2168.4</v>
      </c>
    </row>
    <row r="23" spans="1:13" s="12" customFormat="1" ht="57" customHeight="1" outlineLevel="1">
      <c r="A23" s="100" t="s">
        <v>43</v>
      </c>
      <c r="B23" s="100"/>
      <c r="C23" s="16"/>
      <c r="D23" s="17" t="s">
        <v>36</v>
      </c>
      <c r="E23" s="17" t="s">
        <v>37</v>
      </c>
      <c r="F23" s="101" t="s">
        <v>38</v>
      </c>
      <c r="G23" s="101"/>
      <c r="H23" s="101"/>
      <c r="I23" s="17" t="s">
        <v>44</v>
      </c>
      <c r="J23" s="18" t="s">
        <v>40</v>
      </c>
      <c r="K23" s="20" t="s">
        <v>29</v>
      </c>
      <c r="L23" s="19">
        <v>84744.6</v>
      </c>
      <c r="M23" s="25">
        <f>-L23</f>
        <v>-84744.6</v>
      </c>
    </row>
    <row r="24" spans="1:13" s="12" customFormat="1" ht="55.5" customHeight="1" outlineLevel="1">
      <c r="A24" s="100" t="s">
        <v>45</v>
      </c>
      <c r="B24" s="100"/>
      <c r="C24" s="16"/>
      <c r="D24" s="17" t="s">
        <v>36</v>
      </c>
      <c r="E24" s="17" t="s">
        <v>37</v>
      </c>
      <c r="F24" s="101" t="s">
        <v>38</v>
      </c>
      <c r="G24" s="101"/>
      <c r="H24" s="101"/>
      <c r="I24" s="17" t="s">
        <v>46</v>
      </c>
      <c r="J24" s="18" t="s">
        <v>40</v>
      </c>
      <c r="K24" s="20" t="s">
        <v>29</v>
      </c>
      <c r="L24" s="19">
        <v>-12500</v>
      </c>
      <c r="M24" s="25">
        <f>-L24</f>
        <v>12500</v>
      </c>
    </row>
    <row r="25" spans="1:13" s="12" customFormat="1" ht="56.25" customHeight="1" outlineLevel="1">
      <c r="A25" s="100" t="s">
        <v>47</v>
      </c>
      <c r="B25" s="100"/>
      <c r="C25" s="16"/>
      <c r="D25" s="17" t="s">
        <v>36</v>
      </c>
      <c r="E25" s="17" t="s">
        <v>37</v>
      </c>
      <c r="F25" s="101" t="s">
        <v>48</v>
      </c>
      <c r="G25" s="101"/>
      <c r="H25" s="101"/>
      <c r="I25" s="17" t="s">
        <v>39</v>
      </c>
      <c r="J25" s="18" t="s">
        <v>40</v>
      </c>
      <c r="K25" s="19">
        <v>129000</v>
      </c>
      <c r="L25" s="19">
        <v>-13313.49</v>
      </c>
      <c r="M25" s="25">
        <f>K25-L25</f>
        <v>142313.49</v>
      </c>
    </row>
    <row r="26" spans="1:13" s="12" customFormat="1" ht="58.5" customHeight="1" outlineLevel="1">
      <c r="A26" s="100" t="s">
        <v>49</v>
      </c>
      <c r="B26" s="100"/>
      <c r="C26" s="16"/>
      <c r="D26" s="17" t="s">
        <v>36</v>
      </c>
      <c r="E26" s="17" t="s">
        <v>37</v>
      </c>
      <c r="F26" s="101" t="s">
        <v>48</v>
      </c>
      <c r="G26" s="101"/>
      <c r="H26" s="101"/>
      <c r="I26" s="17" t="s">
        <v>42</v>
      </c>
      <c r="J26" s="18" t="s">
        <v>40</v>
      </c>
      <c r="K26" s="20" t="s">
        <v>29</v>
      </c>
      <c r="L26" s="21">
        <v>20.29</v>
      </c>
      <c r="M26" s="25">
        <f>-L26</f>
        <v>-20.29</v>
      </c>
    </row>
    <row r="27" spans="1:13" s="12" customFormat="1" ht="46.5" customHeight="1" outlineLevel="1">
      <c r="A27" s="100" t="s">
        <v>50</v>
      </c>
      <c r="B27" s="100"/>
      <c r="C27" s="16"/>
      <c r="D27" s="17" t="s">
        <v>36</v>
      </c>
      <c r="E27" s="17" t="s">
        <v>37</v>
      </c>
      <c r="F27" s="101" t="s">
        <v>48</v>
      </c>
      <c r="G27" s="101"/>
      <c r="H27" s="101"/>
      <c r="I27" s="17" t="s">
        <v>44</v>
      </c>
      <c r="J27" s="18" t="s">
        <v>40</v>
      </c>
      <c r="K27" s="20" t="s">
        <v>29</v>
      </c>
      <c r="L27" s="21">
        <v>200</v>
      </c>
      <c r="M27" s="25">
        <f>-L27</f>
        <v>-200</v>
      </c>
    </row>
    <row r="28" spans="1:13" s="12" customFormat="1" ht="34.5" customHeight="1" outlineLevel="1">
      <c r="A28" s="100" t="s">
        <v>51</v>
      </c>
      <c r="B28" s="100"/>
      <c r="C28" s="16"/>
      <c r="D28" s="17" t="s">
        <v>36</v>
      </c>
      <c r="E28" s="17" t="s">
        <v>37</v>
      </c>
      <c r="F28" s="101" t="s">
        <v>52</v>
      </c>
      <c r="G28" s="101"/>
      <c r="H28" s="101"/>
      <c r="I28" s="17" t="s">
        <v>39</v>
      </c>
      <c r="J28" s="18" t="s">
        <v>40</v>
      </c>
      <c r="K28" s="19">
        <v>118000</v>
      </c>
      <c r="L28" s="19">
        <v>4017</v>
      </c>
      <c r="M28" s="25">
        <f>K28-L28</f>
        <v>113983</v>
      </c>
    </row>
    <row r="29" spans="1:13" s="12" customFormat="1" ht="24.75" customHeight="1" outlineLevel="1">
      <c r="A29" s="100" t="s">
        <v>53</v>
      </c>
      <c r="B29" s="100"/>
      <c r="C29" s="16"/>
      <c r="D29" s="17" t="s">
        <v>36</v>
      </c>
      <c r="E29" s="17" t="s">
        <v>37</v>
      </c>
      <c r="F29" s="101" t="s">
        <v>52</v>
      </c>
      <c r="G29" s="101"/>
      <c r="H29" s="101"/>
      <c r="I29" s="17" t="s">
        <v>42</v>
      </c>
      <c r="J29" s="18" t="s">
        <v>40</v>
      </c>
      <c r="K29" s="20" t="s">
        <v>29</v>
      </c>
      <c r="L29" s="21">
        <v>17.3</v>
      </c>
      <c r="M29" s="25">
        <f>-L29</f>
        <v>-17.3</v>
      </c>
    </row>
    <row r="30" spans="1:13" s="12" customFormat="1" ht="35.25" customHeight="1" outlineLevel="1">
      <c r="A30" s="100" t="s">
        <v>54</v>
      </c>
      <c r="B30" s="100"/>
      <c r="C30" s="16"/>
      <c r="D30" s="17" t="s">
        <v>36</v>
      </c>
      <c r="E30" s="17" t="s">
        <v>37</v>
      </c>
      <c r="F30" s="101" t="s">
        <v>52</v>
      </c>
      <c r="G30" s="101"/>
      <c r="H30" s="101"/>
      <c r="I30" s="17" t="s">
        <v>44</v>
      </c>
      <c r="J30" s="18" t="s">
        <v>40</v>
      </c>
      <c r="K30" s="20" t="s">
        <v>29</v>
      </c>
      <c r="L30" s="21">
        <v>120</v>
      </c>
      <c r="M30" s="25">
        <f>-L30</f>
        <v>-120</v>
      </c>
    </row>
    <row r="31" spans="1:13" s="12" customFormat="1" ht="11.25" customHeight="1" outlineLevel="1">
      <c r="A31" s="100" t="s">
        <v>55</v>
      </c>
      <c r="B31" s="100"/>
      <c r="C31" s="16"/>
      <c r="D31" s="17" t="s">
        <v>36</v>
      </c>
      <c r="E31" s="17" t="s">
        <v>56</v>
      </c>
      <c r="F31" s="101" t="s">
        <v>57</v>
      </c>
      <c r="G31" s="101"/>
      <c r="H31" s="101"/>
      <c r="I31" s="17" t="s">
        <v>39</v>
      </c>
      <c r="J31" s="18" t="s">
        <v>40</v>
      </c>
      <c r="K31" s="19">
        <v>37000</v>
      </c>
      <c r="L31" s="19">
        <v>50956.01</v>
      </c>
      <c r="M31" s="25">
        <f>K31-L31</f>
        <v>-13956.010000000002</v>
      </c>
    </row>
    <row r="32" spans="1:13" s="12" customFormat="1" ht="11.25" customHeight="1" outlineLevel="1">
      <c r="A32" s="100" t="s">
        <v>58</v>
      </c>
      <c r="B32" s="100"/>
      <c r="C32" s="16"/>
      <c r="D32" s="17" t="s">
        <v>36</v>
      </c>
      <c r="E32" s="17" t="s">
        <v>56</v>
      </c>
      <c r="F32" s="101" t="s">
        <v>57</v>
      </c>
      <c r="G32" s="101"/>
      <c r="H32" s="101"/>
      <c r="I32" s="17" t="s">
        <v>42</v>
      </c>
      <c r="J32" s="18" t="s">
        <v>40</v>
      </c>
      <c r="K32" s="20" t="s">
        <v>29</v>
      </c>
      <c r="L32" s="21">
        <v>859.92</v>
      </c>
      <c r="M32" s="25">
        <f>-L32</f>
        <v>-859.92</v>
      </c>
    </row>
    <row r="33" spans="1:13" s="12" customFormat="1" ht="12" customHeight="1" outlineLevel="1">
      <c r="A33" s="100" t="s">
        <v>230</v>
      </c>
      <c r="B33" s="100"/>
      <c r="C33" s="16"/>
      <c r="D33" s="17" t="s">
        <v>36</v>
      </c>
      <c r="E33" s="17" t="s">
        <v>56</v>
      </c>
      <c r="F33" s="101" t="s">
        <v>57</v>
      </c>
      <c r="G33" s="101"/>
      <c r="H33" s="101"/>
      <c r="I33" s="17" t="s">
        <v>44</v>
      </c>
      <c r="J33" s="18" t="s">
        <v>40</v>
      </c>
      <c r="K33" s="20" t="s">
        <v>29</v>
      </c>
      <c r="L33" s="21">
        <v>715.3</v>
      </c>
      <c r="M33" s="25">
        <f>-L33</f>
        <v>-715.3</v>
      </c>
    </row>
    <row r="34" spans="1:13" s="12" customFormat="1" ht="12.75" customHeight="1" outlineLevel="1">
      <c r="A34" s="100" t="s">
        <v>231</v>
      </c>
      <c r="B34" s="100"/>
      <c r="C34" s="16"/>
      <c r="D34" s="17" t="s">
        <v>36</v>
      </c>
      <c r="E34" s="17" t="s">
        <v>56</v>
      </c>
      <c r="F34" s="101" t="s">
        <v>232</v>
      </c>
      <c r="G34" s="101"/>
      <c r="H34" s="101"/>
      <c r="I34" s="17" t="s">
        <v>39</v>
      </c>
      <c r="J34" s="18" t="s">
        <v>40</v>
      </c>
      <c r="K34" s="20" t="s">
        <v>29</v>
      </c>
      <c r="L34" s="19">
        <v>-15587.71</v>
      </c>
      <c r="M34" s="25">
        <f>-L34</f>
        <v>15587.71</v>
      </c>
    </row>
    <row r="35" spans="1:13" s="12" customFormat="1" ht="44.25" customHeight="1" outlineLevel="1">
      <c r="A35" s="100" t="s">
        <v>59</v>
      </c>
      <c r="B35" s="100"/>
      <c r="C35" s="16"/>
      <c r="D35" s="17" t="s">
        <v>36</v>
      </c>
      <c r="E35" s="17" t="s">
        <v>60</v>
      </c>
      <c r="F35" s="101" t="s">
        <v>61</v>
      </c>
      <c r="G35" s="101"/>
      <c r="H35" s="101"/>
      <c r="I35" s="17" t="s">
        <v>39</v>
      </c>
      <c r="J35" s="18" t="s">
        <v>40</v>
      </c>
      <c r="K35" s="19">
        <v>5000000</v>
      </c>
      <c r="L35" s="19">
        <v>112671.05</v>
      </c>
      <c r="M35" s="25">
        <f>K35-L35</f>
        <v>4887328.95</v>
      </c>
    </row>
    <row r="36" spans="1:13" s="12" customFormat="1" ht="45.75" customHeight="1" outlineLevel="1">
      <c r="A36" s="100" t="s">
        <v>62</v>
      </c>
      <c r="B36" s="100"/>
      <c r="C36" s="16"/>
      <c r="D36" s="17" t="s">
        <v>36</v>
      </c>
      <c r="E36" s="17" t="s">
        <v>60</v>
      </c>
      <c r="F36" s="101" t="s">
        <v>61</v>
      </c>
      <c r="G36" s="101"/>
      <c r="H36" s="101"/>
      <c r="I36" s="17" t="s">
        <v>42</v>
      </c>
      <c r="J36" s="18" t="s">
        <v>40</v>
      </c>
      <c r="K36" s="20" t="s">
        <v>29</v>
      </c>
      <c r="L36" s="19">
        <v>24245.19</v>
      </c>
      <c r="M36" s="25">
        <f>-L36</f>
        <v>-24245.19</v>
      </c>
    </row>
    <row r="37" spans="1:13" s="12" customFormat="1" ht="43.5" customHeight="1" outlineLevel="1">
      <c r="A37" s="100" t="s">
        <v>63</v>
      </c>
      <c r="B37" s="100"/>
      <c r="C37" s="16"/>
      <c r="D37" s="17" t="s">
        <v>36</v>
      </c>
      <c r="E37" s="17" t="s">
        <v>60</v>
      </c>
      <c r="F37" s="101" t="s">
        <v>61</v>
      </c>
      <c r="G37" s="101"/>
      <c r="H37" s="101"/>
      <c r="I37" s="17" t="s">
        <v>46</v>
      </c>
      <c r="J37" s="18" t="s">
        <v>40</v>
      </c>
      <c r="K37" s="20" t="s">
        <v>29</v>
      </c>
      <c r="L37" s="21">
        <v>-432.76</v>
      </c>
      <c r="M37" s="25">
        <f>-L37</f>
        <v>432.76</v>
      </c>
    </row>
    <row r="38" spans="1:13" s="12" customFormat="1" ht="69" customHeight="1" outlineLevel="1">
      <c r="A38" s="100" t="s">
        <v>64</v>
      </c>
      <c r="B38" s="100"/>
      <c r="C38" s="16"/>
      <c r="D38" s="17" t="s">
        <v>36</v>
      </c>
      <c r="E38" s="17" t="s">
        <v>60</v>
      </c>
      <c r="F38" s="101" t="s">
        <v>32</v>
      </c>
      <c r="G38" s="101"/>
      <c r="H38" s="101"/>
      <c r="I38" s="17" t="s">
        <v>39</v>
      </c>
      <c r="J38" s="18" t="s">
        <v>40</v>
      </c>
      <c r="K38" s="19">
        <v>474200</v>
      </c>
      <c r="L38" s="19">
        <v>294732.77</v>
      </c>
      <c r="M38" s="25">
        <f>K38-L38</f>
        <v>179467.22999999998</v>
      </c>
    </row>
    <row r="39" spans="1:13" s="12" customFormat="1" ht="69.75" customHeight="1" outlineLevel="1">
      <c r="A39" s="100" t="s">
        <v>65</v>
      </c>
      <c r="B39" s="100"/>
      <c r="C39" s="16"/>
      <c r="D39" s="17" t="s">
        <v>36</v>
      </c>
      <c r="E39" s="17" t="s">
        <v>60</v>
      </c>
      <c r="F39" s="101" t="s">
        <v>32</v>
      </c>
      <c r="G39" s="101"/>
      <c r="H39" s="101"/>
      <c r="I39" s="17" t="s">
        <v>42</v>
      </c>
      <c r="J39" s="18" t="s">
        <v>40</v>
      </c>
      <c r="K39" s="20" t="s">
        <v>29</v>
      </c>
      <c r="L39" s="19">
        <v>1660.19</v>
      </c>
      <c r="M39" s="25">
        <f>-L39</f>
        <v>-1660.19</v>
      </c>
    </row>
    <row r="40" spans="1:13" s="12" customFormat="1" ht="69.75" customHeight="1" outlineLevel="1">
      <c r="A40" s="100" t="s">
        <v>66</v>
      </c>
      <c r="B40" s="100"/>
      <c r="C40" s="16"/>
      <c r="D40" s="17" t="s">
        <v>36</v>
      </c>
      <c r="E40" s="17" t="s">
        <v>60</v>
      </c>
      <c r="F40" s="101" t="s">
        <v>67</v>
      </c>
      <c r="G40" s="101"/>
      <c r="H40" s="101"/>
      <c r="I40" s="17" t="s">
        <v>39</v>
      </c>
      <c r="J40" s="18" t="s">
        <v>40</v>
      </c>
      <c r="K40" s="19">
        <v>5759800</v>
      </c>
      <c r="L40" s="19">
        <v>2430190.74</v>
      </c>
      <c r="M40" s="25">
        <f>K40-L40</f>
        <v>3329609.26</v>
      </c>
    </row>
    <row r="41" spans="1:13" s="12" customFormat="1" ht="68.25" customHeight="1" outlineLevel="1">
      <c r="A41" s="100" t="s">
        <v>68</v>
      </c>
      <c r="B41" s="100"/>
      <c r="C41" s="16"/>
      <c r="D41" s="17" t="s">
        <v>36</v>
      </c>
      <c r="E41" s="17" t="s">
        <v>60</v>
      </c>
      <c r="F41" s="101" t="s">
        <v>67</v>
      </c>
      <c r="G41" s="101"/>
      <c r="H41" s="101"/>
      <c r="I41" s="17" t="s">
        <v>42</v>
      </c>
      <c r="J41" s="18" t="s">
        <v>40</v>
      </c>
      <c r="K41" s="20" t="s">
        <v>29</v>
      </c>
      <c r="L41" s="19">
        <v>3459.03</v>
      </c>
      <c r="M41" s="25">
        <f>-L41</f>
        <v>-3459.03</v>
      </c>
    </row>
    <row r="42" spans="1:13" s="12" customFormat="1" ht="23.25" customHeight="1" outlineLevel="1">
      <c r="A42" s="100" t="s">
        <v>69</v>
      </c>
      <c r="B42" s="100"/>
      <c r="C42" s="16"/>
      <c r="D42" s="17" t="s">
        <v>70</v>
      </c>
      <c r="E42" s="17" t="s">
        <v>25</v>
      </c>
      <c r="F42" s="101" t="s">
        <v>71</v>
      </c>
      <c r="G42" s="101"/>
      <c r="H42" s="101"/>
      <c r="I42" s="17" t="s">
        <v>27</v>
      </c>
      <c r="J42" s="18" t="s">
        <v>28</v>
      </c>
      <c r="K42" s="19">
        <v>386000</v>
      </c>
      <c r="L42" s="19">
        <v>124077.12</v>
      </c>
      <c r="M42" s="25">
        <f>K42-L42</f>
        <v>261922.88</v>
      </c>
    </row>
    <row r="43" spans="1:13" s="12" customFormat="1" ht="21.75" customHeight="1" outlineLevel="1">
      <c r="A43" s="100" t="s">
        <v>197</v>
      </c>
      <c r="B43" s="100"/>
      <c r="C43" s="16"/>
      <c r="D43" s="17" t="s">
        <v>70</v>
      </c>
      <c r="E43" s="17" t="s">
        <v>25</v>
      </c>
      <c r="F43" s="101" t="s">
        <v>198</v>
      </c>
      <c r="G43" s="101"/>
      <c r="H43" s="101"/>
      <c r="I43" s="17" t="s">
        <v>27</v>
      </c>
      <c r="J43" s="18" t="s">
        <v>28</v>
      </c>
      <c r="K43" s="19">
        <v>246000</v>
      </c>
      <c r="L43" s="66">
        <v>0</v>
      </c>
      <c r="M43" s="25">
        <f>K43</f>
        <v>246000</v>
      </c>
    </row>
    <row r="44" spans="1:13" s="12" customFormat="1" ht="21.75" customHeight="1" outlineLevel="1">
      <c r="A44" s="100" t="s">
        <v>72</v>
      </c>
      <c r="B44" s="100"/>
      <c r="C44" s="16"/>
      <c r="D44" s="17" t="s">
        <v>70</v>
      </c>
      <c r="E44" s="17" t="s">
        <v>73</v>
      </c>
      <c r="F44" s="101" t="s">
        <v>74</v>
      </c>
      <c r="G44" s="101"/>
      <c r="H44" s="101"/>
      <c r="I44" s="17" t="s">
        <v>27</v>
      </c>
      <c r="J44" s="18" t="s">
        <v>75</v>
      </c>
      <c r="K44" s="19">
        <v>40000</v>
      </c>
      <c r="L44" s="19">
        <v>80229.9</v>
      </c>
      <c r="M44" s="25">
        <f>K44-L44</f>
        <v>-40229.899999999994</v>
      </c>
    </row>
    <row r="45" spans="1:13" s="12" customFormat="1" ht="22.5" customHeight="1" outlineLevel="1">
      <c r="A45" s="100" t="s">
        <v>76</v>
      </c>
      <c r="B45" s="100"/>
      <c r="C45" s="16"/>
      <c r="D45" s="17" t="s">
        <v>70</v>
      </c>
      <c r="E45" s="17" t="s">
        <v>31</v>
      </c>
      <c r="F45" s="101" t="s">
        <v>77</v>
      </c>
      <c r="G45" s="101"/>
      <c r="H45" s="101"/>
      <c r="I45" s="17" t="s">
        <v>27</v>
      </c>
      <c r="J45" s="18" t="s">
        <v>78</v>
      </c>
      <c r="K45" s="19">
        <v>335000</v>
      </c>
      <c r="L45" s="19">
        <v>89000</v>
      </c>
      <c r="M45" s="25">
        <f>K45-L45</f>
        <v>246000</v>
      </c>
    </row>
    <row r="46" spans="1:13" s="12" customFormat="1" ht="22.5" customHeight="1" outlineLevel="1">
      <c r="A46" s="100" t="s">
        <v>79</v>
      </c>
      <c r="B46" s="100"/>
      <c r="C46" s="16"/>
      <c r="D46" s="17" t="s">
        <v>70</v>
      </c>
      <c r="E46" s="17" t="s">
        <v>80</v>
      </c>
      <c r="F46" s="101" t="s">
        <v>77</v>
      </c>
      <c r="G46" s="101"/>
      <c r="H46" s="101"/>
      <c r="I46" s="17" t="s">
        <v>27</v>
      </c>
      <c r="J46" s="18" t="s">
        <v>81</v>
      </c>
      <c r="K46" s="20" t="s">
        <v>29</v>
      </c>
      <c r="L46" s="19">
        <v>24371.09</v>
      </c>
      <c r="M46" s="25">
        <f>-L46</f>
        <v>-24371.09</v>
      </c>
    </row>
    <row r="47" spans="1:13" s="12" customFormat="1" ht="12" customHeight="1" outlineLevel="1">
      <c r="A47" s="100" t="s">
        <v>233</v>
      </c>
      <c r="B47" s="100"/>
      <c r="C47" s="16"/>
      <c r="D47" s="17" t="s">
        <v>70</v>
      </c>
      <c r="E47" s="17" t="s">
        <v>80</v>
      </c>
      <c r="F47" s="101" t="s">
        <v>234</v>
      </c>
      <c r="G47" s="101"/>
      <c r="H47" s="101"/>
      <c r="I47" s="17" t="s">
        <v>235</v>
      </c>
      <c r="J47" s="18" t="s">
        <v>81</v>
      </c>
      <c r="K47" s="20" t="s">
        <v>29</v>
      </c>
      <c r="L47" s="19">
        <v>9913.75</v>
      </c>
      <c r="M47" s="25">
        <f>-L47</f>
        <v>-9913.75</v>
      </c>
    </row>
    <row r="48" spans="1:13" s="12" customFormat="1" ht="23.25" customHeight="1" outlineLevel="1">
      <c r="A48" s="100" t="s">
        <v>82</v>
      </c>
      <c r="B48" s="100"/>
      <c r="C48" s="16"/>
      <c r="D48" s="17" t="s">
        <v>70</v>
      </c>
      <c r="E48" s="17" t="s">
        <v>83</v>
      </c>
      <c r="F48" s="101" t="s">
        <v>84</v>
      </c>
      <c r="G48" s="101"/>
      <c r="H48" s="101"/>
      <c r="I48" s="17" t="s">
        <v>27</v>
      </c>
      <c r="J48" s="18" t="s">
        <v>85</v>
      </c>
      <c r="K48" s="19">
        <v>43364000</v>
      </c>
      <c r="L48" s="19">
        <v>13453132</v>
      </c>
      <c r="M48" s="25">
        <f>K48-L48</f>
        <v>29910868</v>
      </c>
    </row>
    <row r="49" spans="1:13" s="12" customFormat="1" ht="22.5" customHeight="1" outlineLevel="1">
      <c r="A49" s="100" t="s">
        <v>86</v>
      </c>
      <c r="B49" s="100"/>
      <c r="C49" s="16"/>
      <c r="D49" s="17" t="s">
        <v>70</v>
      </c>
      <c r="E49" s="17" t="s">
        <v>83</v>
      </c>
      <c r="F49" s="101" t="s">
        <v>87</v>
      </c>
      <c r="G49" s="101"/>
      <c r="H49" s="101"/>
      <c r="I49" s="17" t="s">
        <v>27</v>
      </c>
      <c r="J49" s="18" t="s">
        <v>85</v>
      </c>
      <c r="K49" s="19">
        <v>75800047.82</v>
      </c>
      <c r="L49" s="19">
        <v>1282712.21</v>
      </c>
      <c r="M49" s="25">
        <f>K49-L49</f>
        <v>74517335.61</v>
      </c>
    </row>
    <row r="50" spans="1:13" s="12" customFormat="1" ht="22.5" customHeight="1" outlineLevel="1">
      <c r="A50" s="100" t="s">
        <v>88</v>
      </c>
      <c r="B50" s="100"/>
      <c r="C50" s="16"/>
      <c r="D50" s="17" t="s">
        <v>70</v>
      </c>
      <c r="E50" s="17" t="s">
        <v>83</v>
      </c>
      <c r="F50" s="101" t="s">
        <v>89</v>
      </c>
      <c r="G50" s="101"/>
      <c r="H50" s="101"/>
      <c r="I50" s="17" t="s">
        <v>27</v>
      </c>
      <c r="J50" s="18" t="s">
        <v>85</v>
      </c>
      <c r="K50" s="19">
        <v>1630000</v>
      </c>
      <c r="L50" s="19">
        <v>1630000</v>
      </c>
      <c r="M50" s="25">
        <f>K50-L50</f>
        <v>0</v>
      </c>
    </row>
    <row r="51" spans="1:13" s="12" customFormat="1" ht="22.5" customHeight="1" outlineLevel="1">
      <c r="A51" s="100" t="s">
        <v>90</v>
      </c>
      <c r="B51" s="100"/>
      <c r="C51" s="16"/>
      <c r="D51" s="17" t="s">
        <v>70</v>
      </c>
      <c r="E51" s="17" t="s">
        <v>83</v>
      </c>
      <c r="F51" s="101" t="s">
        <v>91</v>
      </c>
      <c r="G51" s="101"/>
      <c r="H51" s="101"/>
      <c r="I51" s="17" t="s">
        <v>27</v>
      </c>
      <c r="J51" s="18" t="s">
        <v>85</v>
      </c>
      <c r="K51" s="19">
        <v>19171071.42</v>
      </c>
      <c r="L51" s="19">
        <v>1687490.7</v>
      </c>
      <c r="M51" s="25">
        <f>K51-L51</f>
        <v>17483580.720000003</v>
      </c>
    </row>
    <row r="52" spans="1:13" s="12" customFormat="1" ht="21.75" customHeight="1" outlineLevel="1">
      <c r="A52" s="100" t="s">
        <v>92</v>
      </c>
      <c r="B52" s="100"/>
      <c r="C52" s="16"/>
      <c r="D52" s="17" t="s">
        <v>70</v>
      </c>
      <c r="E52" s="17" t="s">
        <v>93</v>
      </c>
      <c r="F52" s="101" t="s">
        <v>94</v>
      </c>
      <c r="G52" s="101"/>
      <c r="H52" s="101"/>
      <c r="I52" s="17" t="s">
        <v>27</v>
      </c>
      <c r="J52" s="18" t="s">
        <v>81</v>
      </c>
      <c r="K52" s="19">
        <v>19000</v>
      </c>
      <c r="L52" s="19">
        <v>4000</v>
      </c>
      <c r="M52" s="25">
        <f>K52-L52</f>
        <v>15000</v>
      </c>
    </row>
    <row r="53" spans="1:13" s="1" customFormat="1" ht="11.25" customHeight="1">
      <c r="A53" s="110" t="s">
        <v>3</v>
      </c>
      <c r="B53" s="110"/>
      <c r="C53" s="45"/>
      <c r="D53" s="111"/>
      <c r="E53" s="111"/>
      <c r="F53" s="111"/>
      <c r="G53" s="111"/>
      <c r="H53" s="111"/>
      <c r="I53" s="111"/>
      <c r="J53" s="45"/>
      <c r="K53" s="67">
        <f>SUM(K19:K52)</f>
        <v>210772119.24</v>
      </c>
      <c r="L53" s="67">
        <f>SUM(L19:L52)</f>
        <v>38857643.76000001</v>
      </c>
      <c r="M53" s="64"/>
    </row>
    <row r="54" spans="1:12" s="1" customFormat="1" ht="11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s="1" customFormat="1" ht="12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3" s="1" customFormat="1" ht="11.25" customHeight="1">
      <c r="A56" s="105" t="s">
        <v>95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</row>
    <row r="57" s="1" customFormat="1" ht="11.25" customHeight="1"/>
    <row r="58" spans="1:13" s="1" customFormat="1" ht="32.25" customHeight="1">
      <c r="A58" s="106" t="s">
        <v>15</v>
      </c>
      <c r="B58" s="106"/>
      <c r="C58" s="103" t="s">
        <v>16</v>
      </c>
      <c r="D58" s="107" t="s">
        <v>96</v>
      </c>
      <c r="E58" s="107"/>
      <c r="F58" s="107"/>
      <c r="G58" s="107"/>
      <c r="H58" s="107"/>
      <c r="I58" s="107"/>
      <c r="J58" s="107"/>
      <c r="K58" s="103" t="s">
        <v>18</v>
      </c>
      <c r="L58" s="103" t="s">
        <v>19</v>
      </c>
      <c r="M58" s="103" t="s">
        <v>97</v>
      </c>
    </row>
    <row r="59" spans="1:13" s="1" customFormat="1" ht="11.25" customHeight="1">
      <c r="A59" s="106"/>
      <c r="B59" s="106"/>
      <c r="C59" s="103"/>
      <c r="D59" s="107"/>
      <c r="E59" s="107"/>
      <c r="F59" s="107"/>
      <c r="G59" s="107"/>
      <c r="H59" s="107"/>
      <c r="I59" s="107"/>
      <c r="J59" s="107"/>
      <c r="K59" s="103"/>
      <c r="L59" s="103"/>
      <c r="M59" s="104"/>
    </row>
    <row r="60" spans="1:13" s="12" customFormat="1" ht="12" customHeight="1" thickBot="1">
      <c r="A60" s="90">
        <v>1</v>
      </c>
      <c r="B60" s="90"/>
      <c r="C60" s="8">
        <v>2</v>
      </c>
      <c r="D60" s="91">
        <v>3</v>
      </c>
      <c r="E60" s="91"/>
      <c r="F60" s="91"/>
      <c r="G60" s="91"/>
      <c r="H60" s="91"/>
      <c r="I60" s="91"/>
      <c r="J60" s="91"/>
      <c r="K60" s="8">
        <v>4</v>
      </c>
      <c r="L60" s="8">
        <v>5</v>
      </c>
      <c r="M60" s="8">
        <v>6</v>
      </c>
    </row>
    <row r="61" spans="1:15" s="1" customFormat="1" ht="11.25" customHeight="1">
      <c r="A61" s="92" t="s">
        <v>99</v>
      </c>
      <c r="B61" s="92"/>
      <c r="C61" s="22">
        <v>200</v>
      </c>
      <c r="D61" s="93" t="s">
        <v>21</v>
      </c>
      <c r="E61" s="93"/>
      <c r="F61" s="93"/>
      <c r="G61" s="93"/>
      <c r="H61" s="93"/>
      <c r="I61" s="93"/>
      <c r="J61" s="93"/>
      <c r="K61" s="10">
        <f>SUM(K63:K227)</f>
        <v>223581949.05</v>
      </c>
      <c r="L61" s="10">
        <f>L229</f>
        <v>29360151.679999996</v>
      </c>
      <c r="M61" s="71">
        <f>K61-L61</f>
        <v>194221797.37</v>
      </c>
      <c r="O61" s="74"/>
    </row>
    <row r="62" spans="1:15" s="12" customFormat="1" ht="11.25" customHeight="1" outlineLevel="1">
      <c r="A62" s="108" t="s">
        <v>22</v>
      </c>
      <c r="B62" s="108"/>
      <c r="C62" s="23"/>
      <c r="D62" s="109"/>
      <c r="E62" s="109"/>
      <c r="F62" s="109"/>
      <c r="G62" s="109"/>
      <c r="H62" s="109"/>
      <c r="I62" s="109"/>
      <c r="J62" s="14"/>
      <c r="K62" s="15"/>
      <c r="L62" s="15"/>
      <c r="M62" s="72"/>
      <c r="O62" s="75"/>
    </row>
    <row r="63" spans="1:15" s="12" customFormat="1" ht="11.25" customHeight="1" outlineLevel="1">
      <c r="A63" s="89" t="s">
        <v>100</v>
      </c>
      <c r="B63" s="89"/>
      <c r="C63" s="77"/>
      <c r="D63" s="78" t="s">
        <v>101</v>
      </c>
      <c r="E63" s="78" t="s">
        <v>102</v>
      </c>
      <c r="F63" s="78" t="s">
        <v>200</v>
      </c>
      <c r="G63" s="78" t="s">
        <v>123</v>
      </c>
      <c r="H63" s="78" t="s">
        <v>199</v>
      </c>
      <c r="I63" s="78" t="s">
        <v>104</v>
      </c>
      <c r="J63" s="79" t="s">
        <v>105</v>
      </c>
      <c r="K63" s="80">
        <v>922221</v>
      </c>
      <c r="L63" s="80">
        <v>76219.74</v>
      </c>
      <c r="M63" s="81">
        <f>K63-L63</f>
        <v>846001.26</v>
      </c>
      <c r="O63" s="75"/>
    </row>
    <row r="64" spans="1:13" s="12" customFormat="1" ht="11.25" customHeight="1" outlineLevel="1">
      <c r="A64" s="89" t="s">
        <v>106</v>
      </c>
      <c r="B64" s="89"/>
      <c r="C64" s="77"/>
      <c r="D64" s="78" t="s">
        <v>101</v>
      </c>
      <c r="E64" s="78" t="s">
        <v>102</v>
      </c>
      <c r="F64" s="78" t="s">
        <v>200</v>
      </c>
      <c r="G64" s="78" t="s">
        <v>123</v>
      </c>
      <c r="H64" s="78" t="s">
        <v>199</v>
      </c>
      <c r="I64" s="78" t="s">
        <v>104</v>
      </c>
      <c r="J64" s="79" t="s">
        <v>107</v>
      </c>
      <c r="K64" s="80">
        <v>278510</v>
      </c>
      <c r="L64" s="82" t="s">
        <v>29</v>
      </c>
      <c r="M64" s="81">
        <f>K64</f>
        <v>278510</v>
      </c>
    </row>
    <row r="65" spans="1:13" s="12" customFormat="1" ht="11.25" customHeight="1" outlineLevel="1">
      <c r="A65" s="89" t="s">
        <v>109</v>
      </c>
      <c r="B65" s="89"/>
      <c r="C65" s="77"/>
      <c r="D65" s="78" t="s">
        <v>101</v>
      </c>
      <c r="E65" s="78" t="s">
        <v>102</v>
      </c>
      <c r="F65" s="78" t="s">
        <v>200</v>
      </c>
      <c r="G65" s="78" t="s">
        <v>123</v>
      </c>
      <c r="H65" s="78" t="s">
        <v>199</v>
      </c>
      <c r="I65" s="78" t="s">
        <v>139</v>
      </c>
      <c r="J65" s="79" t="s">
        <v>111</v>
      </c>
      <c r="K65" s="80">
        <v>69000</v>
      </c>
      <c r="L65" s="82" t="s">
        <v>29</v>
      </c>
      <c r="M65" s="81">
        <f>K65</f>
        <v>69000</v>
      </c>
    </row>
    <row r="66" spans="1:13" s="12" customFormat="1" ht="11.25" customHeight="1" outlineLevel="1">
      <c r="A66" s="89" t="s">
        <v>100</v>
      </c>
      <c r="B66" s="89"/>
      <c r="C66" s="77"/>
      <c r="D66" s="78" t="s">
        <v>101</v>
      </c>
      <c r="E66" s="78" t="s">
        <v>102</v>
      </c>
      <c r="F66" s="78" t="s">
        <v>201</v>
      </c>
      <c r="G66" s="78" t="s">
        <v>123</v>
      </c>
      <c r="H66" s="78" t="s">
        <v>199</v>
      </c>
      <c r="I66" s="78" t="s">
        <v>104</v>
      </c>
      <c r="J66" s="79" t="s">
        <v>105</v>
      </c>
      <c r="K66" s="80">
        <v>778079</v>
      </c>
      <c r="L66" s="80">
        <v>348629.55</v>
      </c>
      <c r="M66" s="81">
        <f>K66-L66</f>
        <v>429449.45</v>
      </c>
    </row>
    <row r="67" spans="1:13" s="12" customFormat="1" ht="11.25" customHeight="1" outlineLevel="1">
      <c r="A67" s="89" t="s">
        <v>106</v>
      </c>
      <c r="B67" s="89"/>
      <c r="C67" s="77"/>
      <c r="D67" s="78" t="s">
        <v>101</v>
      </c>
      <c r="E67" s="78" t="s">
        <v>102</v>
      </c>
      <c r="F67" s="78" t="s">
        <v>201</v>
      </c>
      <c r="G67" s="78" t="s">
        <v>123</v>
      </c>
      <c r="H67" s="78" t="s">
        <v>199</v>
      </c>
      <c r="I67" s="78" t="s">
        <v>104</v>
      </c>
      <c r="J67" s="79" t="s">
        <v>107</v>
      </c>
      <c r="K67" s="80">
        <v>234980</v>
      </c>
      <c r="L67" s="80">
        <v>105286.11</v>
      </c>
      <c r="M67" s="81">
        <f>K67-L67</f>
        <v>129693.89</v>
      </c>
    </row>
    <row r="68" spans="1:13" s="12" customFormat="1" ht="11.25" customHeight="1" outlineLevel="1">
      <c r="A68" s="89" t="s">
        <v>100</v>
      </c>
      <c r="B68" s="89"/>
      <c r="C68" s="77"/>
      <c r="D68" s="78" t="s">
        <v>101</v>
      </c>
      <c r="E68" s="78" t="s">
        <v>108</v>
      </c>
      <c r="F68" s="78" t="s">
        <v>200</v>
      </c>
      <c r="G68" s="78" t="s">
        <v>103</v>
      </c>
      <c r="H68" s="78" t="s">
        <v>153</v>
      </c>
      <c r="I68" s="78" t="s">
        <v>25</v>
      </c>
      <c r="J68" s="79" t="s">
        <v>105</v>
      </c>
      <c r="K68" s="80">
        <v>534352</v>
      </c>
      <c r="L68" s="80">
        <v>32573.06</v>
      </c>
      <c r="M68" s="81">
        <f>K68-L68</f>
        <v>501778.94</v>
      </c>
    </row>
    <row r="69" spans="1:13" s="12" customFormat="1" ht="11.25" customHeight="1" outlineLevel="1">
      <c r="A69" s="89" t="s">
        <v>106</v>
      </c>
      <c r="B69" s="89"/>
      <c r="C69" s="77"/>
      <c r="D69" s="78" t="s">
        <v>101</v>
      </c>
      <c r="E69" s="78" t="s">
        <v>108</v>
      </c>
      <c r="F69" s="78" t="s">
        <v>200</v>
      </c>
      <c r="G69" s="78" t="s">
        <v>103</v>
      </c>
      <c r="H69" s="78" t="s">
        <v>153</v>
      </c>
      <c r="I69" s="78" t="s">
        <v>25</v>
      </c>
      <c r="J69" s="79" t="s">
        <v>107</v>
      </c>
      <c r="K69" s="80">
        <v>161374</v>
      </c>
      <c r="L69" s="82" t="s">
        <v>29</v>
      </c>
      <c r="M69" s="81">
        <f>K69</f>
        <v>161374</v>
      </c>
    </row>
    <row r="70" spans="1:13" s="12" customFormat="1" ht="11.25" customHeight="1" outlineLevel="1">
      <c r="A70" s="89" t="s">
        <v>109</v>
      </c>
      <c r="B70" s="89"/>
      <c r="C70" s="77"/>
      <c r="D70" s="78" t="s">
        <v>101</v>
      </c>
      <c r="E70" s="78" t="s">
        <v>108</v>
      </c>
      <c r="F70" s="78" t="s">
        <v>200</v>
      </c>
      <c r="G70" s="78" t="s">
        <v>103</v>
      </c>
      <c r="H70" s="78" t="s">
        <v>153</v>
      </c>
      <c r="I70" s="78" t="s">
        <v>110</v>
      </c>
      <c r="J70" s="79" t="s">
        <v>111</v>
      </c>
      <c r="K70" s="80">
        <v>148200</v>
      </c>
      <c r="L70" s="80">
        <v>1800</v>
      </c>
      <c r="M70" s="81">
        <f>K70-L70</f>
        <v>146400</v>
      </c>
    </row>
    <row r="71" spans="1:13" s="12" customFormat="1" ht="11.25" customHeight="1" outlineLevel="1">
      <c r="A71" s="89" t="s">
        <v>106</v>
      </c>
      <c r="B71" s="89"/>
      <c r="C71" s="77"/>
      <c r="D71" s="78" t="s">
        <v>101</v>
      </c>
      <c r="E71" s="78" t="s">
        <v>108</v>
      </c>
      <c r="F71" s="78" t="s">
        <v>200</v>
      </c>
      <c r="G71" s="78" t="s">
        <v>103</v>
      </c>
      <c r="H71" s="78" t="s">
        <v>153</v>
      </c>
      <c r="I71" s="78" t="s">
        <v>110</v>
      </c>
      <c r="J71" s="79" t="s">
        <v>107</v>
      </c>
      <c r="K71" s="80">
        <v>18120</v>
      </c>
      <c r="L71" s="82" t="s">
        <v>29</v>
      </c>
      <c r="M71" s="81">
        <f>K71</f>
        <v>18120</v>
      </c>
    </row>
    <row r="72" spans="1:13" s="12" customFormat="1" ht="11.25" customHeight="1" outlineLevel="1">
      <c r="A72" s="89" t="s">
        <v>112</v>
      </c>
      <c r="B72" s="89"/>
      <c r="C72" s="77"/>
      <c r="D72" s="78" t="s">
        <v>101</v>
      </c>
      <c r="E72" s="78" t="s">
        <v>108</v>
      </c>
      <c r="F72" s="78" t="s">
        <v>200</v>
      </c>
      <c r="G72" s="78" t="s">
        <v>103</v>
      </c>
      <c r="H72" s="78" t="s">
        <v>153</v>
      </c>
      <c r="I72" s="78" t="s">
        <v>113</v>
      </c>
      <c r="J72" s="79" t="s">
        <v>114</v>
      </c>
      <c r="K72" s="80">
        <v>3261.12</v>
      </c>
      <c r="L72" s="83">
        <v>607.17</v>
      </c>
      <c r="M72" s="81">
        <f>K72-L72</f>
        <v>2653.95</v>
      </c>
    </row>
    <row r="73" spans="1:13" s="12" customFormat="1" ht="11.25" customHeight="1" outlineLevel="1">
      <c r="A73" s="89" t="s">
        <v>129</v>
      </c>
      <c r="B73" s="89"/>
      <c r="C73" s="77"/>
      <c r="D73" s="78" t="s">
        <v>101</v>
      </c>
      <c r="E73" s="78" t="s">
        <v>108</v>
      </c>
      <c r="F73" s="78" t="s">
        <v>200</v>
      </c>
      <c r="G73" s="78" t="s">
        <v>103</v>
      </c>
      <c r="H73" s="78" t="s">
        <v>153</v>
      </c>
      <c r="I73" s="78" t="s">
        <v>113</v>
      </c>
      <c r="J73" s="79" t="s">
        <v>130</v>
      </c>
      <c r="K73" s="80">
        <v>38800</v>
      </c>
      <c r="L73" s="82" t="s">
        <v>29</v>
      </c>
      <c r="M73" s="81">
        <f>K73</f>
        <v>38800</v>
      </c>
    </row>
    <row r="74" spans="1:13" s="12" customFormat="1" ht="11.25" customHeight="1" outlineLevel="1">
      <c r="A74" s="89" t="s">
        <v>115</v>
      </c>
      <c r="B74" s="89"/>
      <c r="C74" s="77"/>
      <c r="D74" s="78" t="s">
        <v>101</v>
      </c>
      <c r="E74" s="78" t="s">
        <v>108</v>
      </c>
      <c r="F74" s="78" t="s">
        <v>200</v>
      </c>
      <c r="G74" s="78" t="s">
        <v>103</v>
      </c>
      <c r="H74" s="78" t="s">
        <v>153</v>
      </c>
      <c r="I74" s="78" t="s">
        <v>113</v>
      </c>
      <c r="J74" s="79" t="s">
        <v>116</v>
      </c>
      <c r="K74" s="80">
        <v>195188.8</v>
      </c>
      <c r="L74" s="80">
        <v>27996.8</v>
      </c>
      <c r="M74" s="81">
        <f>K74-L74</f>
        <v>167192</v>
      </c>
    </row>
    <row r="75" spans="1:13" s="12" customFormat="1" ht="11.25" customHeight="1" outlineLevel="1">
      <c r="A75" s="89" t="s">
        <v>117</v>
      </c>
      <c r="B75" s="89"/>
      <c r="C75" s="77"/>
      <c r="D75" s="78" t="s">
        <v>101</v>
      </c>
      <c r="E75" s="78" t="s">
        <v>108</v>
      </c>
      <c r="F75" s="78" t="s">
        <v>200</v>
      </c>
      <c r="G75" s="78" t="s">
        <v>103</v>
      </c>
      <c r="H75" s="78" t="s">
        <v>153</v>
      </c>
      <c r="I75" s="78" t="s">
        <v>113</v>
      </c>
      <c r="J75" s="79" t="s">
        <v>118</v>
      </c>
      <c r="K75" s="80">
        <v>100000</v>
      </c>
      <c r="L75" s="82" t="s">
        <v>29</v>
      </c>
      <c r="M75" s="81">
        <f>K75</f>
        <v>100000</v>
      </c>
    </row>
    <row r="76" spans="1:13" s="12" customFormat="1" ht="11.25" customHeight="1" outlineLevel="1">
      <c r="A76" s="89" t="s">
        <v>119</v>
      </c>
      <c r="B76" s="89"/>
      <c r="C76" s="77"/>
      <c r="D76" s="78" t="s">
        <v>101</v>
      </c>
      <c r="E76" s="78" t="s">
        <v>108</v>
      </c>
      <c r="F76" s="78" t="s">
        <v>200</v>
      </c>
      <c r="G76" s="78" t="s">
        <v>103</v>
      </c>
      <c r="H76" s="78" t="s">
        <v>153</v>
      </c>
      <c r="I76" s="78" t="s">
        <v>113</v>
      </c>
      <c r="J76" s="79" t="s">
        <v>120</v>
      </c>
      <c r="K76" s="80">
        <v>36905</v>
      </c>
      <c r="L76" s="82" t="s">
        <v>29</v>
      </c>
      <c r="M76" s="81">
        <f>K76</f>
        <v>36905</v>
      </c>
    </row>
    <row r="77" spans="1:13" s="12" customFormat="1" ht="11.25" customHeight="1" outlineLevel="1">
      <c r="A77" s="89" t="s">
        <v>100</v>
      </c>
      <c r="B77" s="89"/>
      <c r="C77" s="77"/>
      <c r="D77" s="78" t="s">
        <v>101</v>
      </c>
      <c r="E77" s="78" t="s">
        <v>108</v>
      </c>
      <c r="F77" s="78" t="s">
        <v>201</v>
      </c>
      <c r="G77" s="78" t="s">
        <v>103</v>
      </c>
      <c r="H77" s="78" t="s">
        <v>153</v>
      </c>
      <c r="I77" s="78" t="s">
        <v>25</v>
      </c>
      <c r="J77" s="79" t="s">
        <v>105</v>
      </c>
      <c r="K77" s="80">
        <v>90948</v>
      </c>
      <c r="L77" s="80">
        <v>70093.18</v>
      </c>
      <c r="M77" s="81">
        <f aca="true" t="shared" si="0" ref="M77:M83">K77-L77</f>
        <v>20854.820000000007</v>
      </c>
    </row>
    <row r="78" spans="1:13" s="12" customFormat="1" ht="11.25" customHeight="1" outlineLevel="1">
      <c r="A78" s="89" t="s">
        <v>106</v>
      </c>
      <c r="B78" s="89"/>
      <c r="C78" s="77"/>
      <c r="D78" s="78" t="s">
        <v>101</v>
      </c>
      <c r="E78" s="78" t="s">
        <v>108</v>
      </c>
      <c r="F78" s="78" t="s">
        <v>201</v>
      </c>
      <c r="G78" s="78" t="s">
        <v>103</v>
      </c>
      <c r="H78" s="78" t="s">
        <v>153</v>
      </c>
      <c r="I78" s="78" t="s">
        <v>25</v>
      </c>
      <c r="J78" s="79" t="s">
        <v>107</v>
      </c>
      <c r="K78" s="80">
        <v>27467</v>
      </c>
      <c r="L78" s="80">
        <v>19971.99</v>
      </c>
      <c r="M78" s="81">
        <f t="shared" si="0"/>
        <v>7495.009999999998</v>
      </c>
    </row>
    <row r="79" spans="1:13" s="12" customFormat="1" ht="11.25" customHeight="1" outlineLevel="1">
      <c r="A79" s="89" t="s">
        <v>112</v>
      </c>
      <c r="B79" s="89"/>
      <c r="C79" s="77"/>
      <c r="D79" s="78" t="s">
        <v>101</v>
      </c>
      <c r="E79" s="78" t="s">
        <v>108</v>
      </c>
      <c r="F79" s="78" t="s">
        <v>201</v>
      </c>
      <c r="G79" s="78" t="s">
        <v>103</v>
      </c>
      <c r="H79" s="78" t="s">
        <v>153</v>
      </c>
      <c r="I79" s="78" t="s">
        <v>113</v>
      </c>
      <c r="J79" s="79" t="s">
        <v>114</v>
      </c>
      <c r="K79" s="83">
        <v>374.88</v>
      </c>
      <c r="L79" s="83">
        <v>374.88</v>
      </c>
      <c r="M79" s="84">
        <f t="shared" si="0"/>
        <v>0</v>
      </c>
    </row>
    <row r="80" spans="1:13" s="12" customFormat="1" ht="11.25" customHeight="1" outlineLevel="1">
      <c r="A80" s="89" t="s">
        <v>115</v>
      </c>
      <c r="B80" s="89"/>
      <c r="C80" s="77"/>
      <c r="D80" s="78" t="s">
        <v>101</v>
      </c>
      <c r="E80" s="78" t="s">
        <v>108</v>
      </c>
      <c r="F80" s="78" t="s">
        <v>201</v>
      </c>
      <c r="G80" s="78" t="s">
        <v>103</v>
      </c>
      <c r="H80" s="78" t="s">
        <v>153</v>
      </c>
      <c r="I80" s="78" t="s">
        <v>113</v>
      </c>
      <c r="J80" s="79" t="s">
        <v>116</v>
      </c>
      <c r="K80" s="80">
        <v>1710.2</v>
      </c>
      <c r="L80" s="80">
        <v>1710.2</v>
      </c>
      <c r="M80" s="81">
        <f t="shared" si="0"/>
        <v>0</v>
      </c>
    </row>
    <row r="81" spans="1:13" s="12" customFormat="1" ht="11.25" customHeight="1" outlineLevel="1">
      <c r="A81" s="89" t="s">
        <v>112</v>
      </c>
      <c r="B81" s="89"/>
      <c r="C81" s="77"/>
      <c r="D81" s="78" t="s">
        <v>101</v>
      </c>
      <c r="E81" s="78" t="s">
        <v>122</v>
      </c>
      <c r="F81" s="78" t="s">
        <v>200</v>
      </c>
      <c r="G81" s="78" t="s">
        <v>160</v>
      </c>
      <c r="H81" s="78" t="s">
        <v>103</v>
      </c>
      <c r="I81" s="78" t="s">
        <v>124</v>
      </c>
      <c r="J81" s="79" t="s">
        <v>114</v>
      </c>
      <c r="K81" s="80">
        <v>44947.32</v>
      </c>
      <c r="L81" s="80">
        <v>3322.01</v>
      </c>
      <c r="M81" s="81">
        <f t="shared" si="0"/>
        <v>41625.31</v>
      </c>
    </row>
    <row r="82" spans="1:13" s="12" customFormat="1" ht="11.25" customHeight="1" outlineLevel="1">
      <c r="A82" s="89" t="s">
        <v>125</v>
      </c>
      <c r="B82" s="89"/>
      <c r="C82" s="77"/>
      <c r="D82" s="78" t="s">
        <v>101</v>
      </c>
      <c r="E82" s="78" t="s">
        <v>122</v>
      </c>
      <c r="F82" s="78" t="s">
        <v>200</v>
      </c>
      <c r="G82" s="78" t="s">
        <v>160</v>
      </c>
      <c r="H82" s="78" t="s">
        <v>103</v>
      </c>
      <c r="I82" s="78" t="s">
        <v>124</v>
      </c>
      <c r="J82" s="79" t="s">
        <v>126</v>
      </c>
      <c r="K82" s="80">
        <v>3184</v>
      </c>
      <c r="L82" s="80">
        <v>2120</v>
      </c>
      <c r="M82" s="81">
        <f t="shared" si="0"/>
        <v>1064</v>
      </c>
    </row>
    <row r="83" spans="1:13" s="12" customFormat="1" ht="11.25" customHeight="1" outlineLevel="1">
      <c r="A83" s="89" t="s">
        <v>115</v>
      </c>
      <c r="B83" s="89"/>
      <c r="C83" s="77"/>
      <c r="D83" s="78" t="s">
        <v>101</v>
      </c>
      <c r="E83" s="78" t="s">
        <v>122</v>
      </c>
      <c r="F83" s="78" t="s">
        <v>200</v>
      </c>
      <c r="G83" s="78" t="s">
        <v>160</v>
      </c>
      <c r="H83" s="78" t="s">
        <v>103</v>
      </c>
      <c r="I83" s="78" t="s">
        <v>124</v>
      </c>
      <c r="J83" s="79" t="s">
        <v>116</v>
      </c>
      <c r="K83" s="80">
        <v>9600</v>
      </c>
      <c r="L83" s="80">
        <v>7680</v>
      </c>
      <c r="M83" s="81">
        <f t="shared" si="0"/>
        <v>1920</v>
      </c>
    </row>
    <row r="84" spans="1:13" s="12" customFormat="1" ht="11.25" customHeight="1" outlineLevel="1">
      <c r="A84" s="89" t="s">
        <v>140</v>
      </c>
      <c r="B84" s="89"/>
      <c r="C84" s="77"/>
      <c r="D84" s="78" t="s">
        <v>101</v>
      </c>
      <c r="E84" s="78" t="s">
        <v>122</v>
      </c>
      <c r="F84" s="78" t="s">
        <v>200</v>
      </c>
      <c r="G84" s="78" t="s">
        <v>160</v>
      </c>
      <c r="H84" s="78" t="s">
        <v>103</v>
      </c>
      <c r="I84" s="78" t="s">
        <v>124</v>
      </c>
      <c r="J84" s="79" t="s">
        <v>141</v>
      </c>
      <c r="K84" s="80">
        <v>11500</v>
      </c>
      <c r="L84" s="82" t="s">
        <v>29</v>
      </c>
      <c r="M84" s="81">
        <f>K84</f>
        <v>11500</v>
      </c>
    </row>
    <row r="85" spans="1:13" s="12" customFormat="1" ht="11.25" customHeight="1" outlineLevel="1">
      <c r="A85" s="89" t="s">
        <v>119</v>
      </c>
      <c r="B85" s="89"/>
      <c r="C85" s="77"/>
      <c r="D85" s="78" t="s">
        <v>101</v>
      </c>
      <c r="E85" s="78" t="s">
        <v>122</v>
      </c>
      <c r="F85" s="78" t="s">
        <v>200</v>
      </c>
      <c r="G85" s="78" t="s">
        <v>160</v>
      </c>
      <c r="H85" s="78" t="s">
        <v>103</v>
      </c>
      <c r="I85" s="78" t="s">
        <v>124</v>
      </c>
      <c r="J85" s="79" t="s">
        <v>120</v>
      </c>
      <c r="K85" s="80">
        <v>2324</v>
      </c>
      <c r="L85" s="82" t="s">
        <v>29</v>
      </c>
      <c r="M85" s="81">
        <f>K85</f>
        <v>2324</v>
      </c>
    </row>
    <row r="86" spans="1:13" s="12" customFormat="1" ht="11.25" customHeight="1" outlineLevel="1">
      <c r="A86" s="89" t="s">
        <v>112</v>
      </c>
      <c r="B86" s="89"/>
      <c r="C86" s="77"/>
      <c r="D86" s="78" t="s">
        <v>101</v>
      </c>
      <c r="E86" s="78" t="s">
        <v>122</v>
      </c>
      <c r="F86" s="78" t="s">
        <v>202</v>
      </c>
      <c r="G86" s="78" t="s">
        <v>160</v>
      </c>
      <c r="H86" s="78" t="s">
        <v>103</v>
      </c>
      <c r="I86" s="78" t="s">
        <v>124</v>
      </c>
      <c r="J86" s="79" t="s">
        <v>114</v>
      </c>
      <c r="K86" s="80">
        <v>2496.66</v>
      </c>
      <c r="L86" s="80">
        <v>1617.12</v>
      </c>
      <c r="M86" s="81">
        <f>K86-L86</f>
        <v>879.54</v>
      </c>
    </row>
    <row r="87" spans="1:13" s="12" customFormat="1" ht="11.25" customHeight="1" outlineLevel="1">
      <c r="A87" s="89" t="s">
        <v>100</v>
      </c>
      <c r="B87" s="89"/>
      <c r="C87" s="77"/>
      <c r="D87" s="78" t="s">
        <v>70</v>
      </c>
      <c r="E87" s="78" t="s">
        <v>127</v>
      </c>
      <c r="F87" s="78" t="s">
        <v>203</v>
      </c>
      <c r="G87" s="78" t="s">
        <v>123</v>
      </c>
      <c r="H87" s="78" t="s">
        <v>146</v>
      </c>
      <c r="I87" s="78" t="s">
        <v>104</v>
      </c>
      <c r="J87" s="79" t="s">
        <v>105</v>
      </c>
      <c r="K87" s="80">
        <v>761900</v>
      </c>
      <c r="L87" s="80">
        <v>109057.25</v>
      </c>
      <c r="M87" s="81">
        <f>K87-L87</f>
        <v>652842.75</v>
      </c>
    </row>
    <row r="88" spans="1:13" s="12" customFormat="1" ht="11.25" customHeight="1" outlineLevel="1">
      <c r="A88" s="89" t="s">
        <v>106</v>
      </c>
      <c r="B88" s="89"/>
      <c r="C88" s="77"/>
      <c r="D88" s="78" t="s">
        <v>70</v>
      </c>
      <c r="E88" s="78" t="s">
        <v>127</v>
      </c>
      <c r="F88" s="78" t="s">
        <v>203</v>
      </c>
      <c r="G88" s="78" t="s">
        <v>123</v>
      </c>
      <c r="H88" s="78" t="s">
        <v>146</v>
      </c>
      <c r="I88" s="78" t="s">
        <v>104</v>
      </c>
      <c r="J88" s="79" t="s">
        <v>107</v>
      </c>
      <c r="K88" s="80">
        <v>230100</v>
      </c>
      <c r="L88" s="82" t="s">
        <v>29</v>
      </c>
      <c r="M88" s="81">
        <f>K88</f>
        <v>230100</v>
      </c>
    </row>
    <row r="89" spans="1:13" s="12" customFormat="1" ht="11.25" customHeight="1" outlineLevel="1">
      <c r="A89" s="89" t="s">
        <v>100</v>
      </c>
      <c r="B89" s="89"/>
      <c r="C89" s="77"/>
      <c r="D89" s="78" t="s">
        <v>70</v>
      </c>
      <c r="E89" s="78" t="s">
        <v>127</v>
      </c>
      <c r="F89" s="78" t="s">
        <v>203</v>
      </c>
      <c r="G89" s="78" t="s">
        <v>123</v>
      </c>
      <c r="H89" s="78" t="s">
        <v>128</v>
      </c>
      <c r="I89" s="78" t="s">
        <v>104</v>
      </c>
      <c r="J89" s="79" t="s">
        <v>105</v>
      </c>
      <c r="K89" s="80">
        <v>21991682</v>
      </c>
      <c r="L89" s="80">
        <v>1547418.34</v>
      </c>
      <c r="M89" s="81">
        <f>K89-L89</f>
        <v>20444263.66</v>
      </c>
    </row>
    <row r="90" spans="1:13" s="12" customFormat="1" ht="11.25" customHeight="1" outlineLevel="1">
      <c r="A90" s="89" t="s">
        <v>106</v>
      </c>
      <c r="B90" s="89"/>
      <c r="C90" s="77"/>
      <c r="D90" s="78" t="s">
        <v>70</v>
      </c>
      <c r="E90" s="78" t="s">
        <v>127</v>
      </c>
      <c r="F90" s="78" t="s">
        <v>203</v>
      </c>
      <c r="G90" s="78" t="s">
        <v>123</v>
      </c>
      <c r="H90" s="78" t="s">
        <v>128</v>
      </c>
      <c r="I90" s="78" t="s">
        <v>104</v>
      </c>
      <c r="J90" s="79" t="s">
        <v>107</v>
      </c>
      <c r="K90" s="80">
        <v>6548730</v>
      </c>
      <c r="L90" s="80">
        <v>-29487.99</v>
      </c>
      <c r="M90" s="81">
        <f>K90-L90</f>
        <v>6578217.99</v>
      </c>
    </row>
    <row r="91" spans="1:13" s="12" customFormat="1" ht="11.25" customHeight="1" outlineLevel="1">
      <c r="A91" s="89" t="s">
        <v>129</v>
      </c>
      <c r="B91" s="89"/>
      <c r="C91" s="77"/>
      <c r="D91" s="78" t="s">
        <v>70</v>
      </c>
      <c r="E91" s="78" t="s">
        <v>127</v>
      </c>
      <c r="F91" s="78" t="s">
        <v>203</v>
      </c>
      <c r="G91" s="78" t="s">
        <v>123</v>
      </c>
      <c r="H91" s="78" t="s">
        <v>128</v>
      </c>
      <c r="I91" s="78" t="s">
        <v>113</v>
      </c>
      <c r="J91" s="79" t="s">
        <v>130</v>
      </c>
      <c r="K91" s="80">
        <v>28695</v>
      </c>
      <c r="L91" s="82" t="s">
        <v>29</v>
      </c>
      <c r="M91" s="81">
        <f>K91</f>
        <v>28695</v>
      </c>
    </row>
    <row r="92" spans="1:13" s="12" customFormat="1" ht="11.25" customHeight="1" outlineLevel="1">
      <c r="A92" s="89" t="s">
        <v>115</v>
      </c>
      <c r="B92" s="89"/>
      <c r="C92" s="77"/>
      <c r="D92" s="78" t="s">
        <v>70</v>
      </c>
      <c r="E92" s="78" t="s">
        <v>127</v>
      </c>
      <c r="F92" s="78" t="s">
        <v>203</v>
      </c>
      <c r="G92" s="78" t="s">
        <v>123</v>
      </c>
      <c r="H92" s="78" t="s">
        <v>128</v>
      </c>
      <c r="I92" s="78" t="s">
        <v>113</v>
      </c>
      <c r="J92" s="79" t="s">
        <v>116</v>
      </c>
      <c r="K92" s="80">
        <v>346275</v>
      </c>
      <c r="L92" s="80">
        <v>3500</v>
      </c>
      <c r="M92" s="81">
        <f>K92-L92</f>
        <v>342775</v>
      </c>
    </row>
    <row r="93" spans="1:13" s="12" customFormat="1" ht="11.25" customHeight="1" outlineLevel="1">
      <c r="A93" s="89" t="s">
        <v>117</v>
      </c>
      <c r="B93" s="89"/>
      <c r="C93" s="77"/>
      <c r="D93" s="78" t="s">
        <v>70</v>
      </c>
      <c r="E93" s="78" t="s">
        <v>127</v>
      </c>
      <c r="F93" s="78" t="s">
        <v>203</v>
      </c>
      <c r="G93" s="78" t="s">
        <v>123</v>
      </c>
      <c r="H93" s="78" t="s">
        <v>128</v>
      </c>
      <c r="I93" s="78" t="s">
        <v>113</v>
      </c>
      <c r="J93" s="79" t="s">
        <v>118</v>
      </c>
      <c r="K93" s="80">
        <v>25000</v>
      </c>
      <c r="L93" s="82" t="s">
        <v>29</v>
      </c>
      <c r="M93" s="81">
        <f>K93</f>
        <v>25000</v>
      </c>
    </row>
    <row r="94" spans="1:13" s="12" customFormat="1" ht="11.25" customHeight="1" outlineLevel="1">
      <c r="A94" s="89" t="s">
        <v>119</v>
      </c>
      <c r="B94" s="89"/>
      <c r="C94" s="77"/>
      <c r="D94" s="78" t="s">
        <v>70</v>
      </c>
      <c r="E94" s="78" t="s">
        <v>127</v>
      </c>
      <c r="F94" s="78" t="s">
        <v>203</v>
      </c>
      <c r="G94" s="78" t="s">
        <v>123</v>
      </c>
      <c r="H94" s="78" t="s">
        <v>128</v>
      </c>
      <c r="I94" s="78" t="s">
        <v>113</v>
      </c>
      <c r="J94" s="79" t="s">
        <v>120</v>
      </c>
      <c r="K94" s="80">
        <v>3000</v>
      </c>
      <c r="L94" s="82" t="s">
        <v>29</v>
      </c>
      <c r="M94" s="81">
        <f>K94</f>
        <v>3000</v>
      </c>
    </row>
    <row r="95" spans="1:13" s="12" customFormat="1" ht="11.25" customHeight="1" outlineLevel="1">
      <c r="A95" s="89" t="s">
        <v>117</v>
      </c>
      <c r="B95" s="89"/>
      <c r="C95" s="77"/>
      <c r="D95" s="78" t="s">
        <v>70</v>
      </c>
      <c r="E95" s="78" t="s">
        <v>127</v>
      </c>
      <c r="F95" s="78" t="s">
        <v>203</v>
      </c>
      <c r="G95" s="78" t="s">
        <v>123</v>
      </c>
      <c r="H95" s="78" t="s">
        <v>128</v>
      </c>
      <c r="I95" s="78" t="s">
        <v>121</v>
      </c>
      <c r="J95" s="79" t="s">
        <v>118</v>
      </c>
      <c r="K95" s="80">
        <v>26689.27</v>
      </c>
      <c r="L95" s="80">
        <v>9198.64</v>
      </c>
      <c r="M95" s="81">
        <f>K95-L95</f>
        <v>17490.63</v>
      </c>
    </row>
    <row r="96" spans="1:13" s="12" customFormat="1" ht="11.25" customHeight="1" outlineLevel="1">
      <c r="A96" s="89" t="s">
        <v>133</v>
      </c>
      <c r="B96" s="89"/>
      <c r="C96" s="77"/>
      <c r="D96" s="78" t="s">
        <v>70</v>
      </c>
      <c r="E96" s="78" t="s">
        <v>127</v>
      </c>
      <c r="F96" s="78" t="s">
        <v>204</v>
      </c>
      <c r="G96" s="78" t="s">
        <v>123</v>
      </c>
      <c r="H96" s="78" t="s">
        <v>128</v>
      </c>
      <c r="I96" s="78" t="s">
        <v>134</v>
      </c>
      <c r="J96" s="79" t="s">
        <v>135</v>
      </c>
      <c r="K96" s="80">
        <v>2244200</v>
      </c>
      <c r="L96" s="80">
        <v>748067</v>
      </c>
      <c r="M96" s="81">
        <f aca="true" t="shared" si="1" ref="M96:M101">K96-L96</f>
        <v>1496133</v>
      </c>
    </row>
    <row r="97" spans="1:13" s="12" customFormat="1" ht="11.25" customHeight="1" outlineLevel="1">
      <c r="A97" s="89" t="s">
        <v>100</v>
      </c>
      <c r="B97" s="89"/>
      <c r="C97" s="77"/>
      <c r="D97" s="78" t="s">
        <v>70</v>
      </c>
      <c r="E97" s="78" t="s">
        <v>127</v>
      </c>
      <c r="F97" s="78" t="s">
        <v>205</v>
      </c>
      <c r="G97" s="78" t="s">
        <v>123</v>
      </c>
      <c r="H97" s="78" t="s">
        <v>146</v>
      </c>
      <c r="I97" s="78" t="s">
        <v>104</v>
      </c>
      <c r="J97" s="79" t="s">
        <v>105</v>
      </c>
      <c r="K97" s="80">
        <v>750000</v>
      </c>
      <c r="L97" s="80">
        <v>252323.71</v>
      </c>
      <c r="M97" s="81">
        <f t="shared" si="1"/>
        <v>497676.29000000004</v>
      </c>
    </row>
    <row r="98" spans="1:13" s="12" customFormat="1" ht="11.25" customHeight="1" outlineLevel="1">
      <c r="A98" s="89" t="s">
        <v>106</v>
      </c>
      <c r="B98" s="89"/>
      <c r="C98" s="77"/>
      <c r="D98" s="78" t="s">
        <v>70</v>
      </c>
      <c r="E98" s="78" t="s">
        <v>127</v>
      </c>
      <c r="F98" s="78" t="s">
        <v>205</v>
      </c>
      <c r="G98" s="78" t="s">
        <v>123</v>
      </c>
      <c r="H98" s="78" t="s">
        <v>146</v>
      </c>
      <c r="I98" s="78" t="s">
        <v>104</v>
      </c>
      <c r="J98" s="79" t="s">
        <v>107</v>
      </c>
      <c r="K98" s="80">
        <v>226500</v>
      </c>
      <c r="L98" s="80">
        <v>76201.77</v>
      </c>
      <c r="M98" s="81">
        <f t="shared" si="1"/>
        <v>150298.22999999998</v>
      </c>
    </row>
    <row r="99" spans="1:13" s="12" customFormat="1" ht="11.25" customHeight="1" outlineLevel="1">
      <c r="A99" s="89" t="s">
        <v>100</v>
      </c>
      <c r="B99" s="89"/>
      <c r="C99" s="77"/>
      <c r="D99" s="78" t="s">
        <v>70</v>
      </c>
      <c r="E99" s="78" t="s">
        <v>127</v>
      </c>
      <c r="F99" s="78" t="s">
        <v>205</v>
      </c>
      <c r="G99" s="78" t="s">
        <v>123</v>
      </c>
      <c r="H99" s="78" t="s">
        <v>128</v>
      </c>
      <c r="I99" s="78" t="s">
        <v>104</v>
      </c>
      <c r="J99" s="79" t="s">
        <v>105</v>
      </c>
      <c r="K99" s="80">
        <v>4665848</v>
      </c>
      <c r="L99" s="80">
        <v>4289786.43</v>
      </c>
      <c r="M99" s="81">
        <f t="shared" si="1"/>
        <v>376061.5700000003</v>
      </c>
    </row>
    <row r="100" spans="1:13" s="12" customFormat="1" ht="11.25" customHeight="1" outlineLevel="1">
      <c r="A100" s="89" t="s">
        <v>106</v>
      </c>
      <c r="B100" s="89"/>
      <c r="C100" s="77"/>
      <c r="D100" s="78" t="s">
        <v>70</v>
      </c>
      <c r="E100" s="78" t="s">
        <v>127</v>
      </c>
      <c r="F100" s="78" t="s">
        <v>205</v>
      </c>
      <c r="G100" s="78" t="s">
        <v>123</v>
      </c>
      <c r="H100" s="78" t="s">
        <v>128</v>
      </c>
      <c r="I100" s="78" t="s">
        <v>104</v>
      </c>
      <c r="J100" s="79" t="s">
        <v>107</v>
      </c>
      <c r="K100" s="80">
        <v>1537000</v>
      </c>
      <c r="L100" s="80">
        <v>1533347.36</v>
      </c>
      <c r="M100" s="81">
        <f t="shared" si="1"/>
        <v>3652.6399999998976</v>
      </c>
    </row>
    <row r="101" spans="1:13" s="12" customFormat="1" ht="11.25" customHeight="1" outlineLevel="1">
      <c r="A101" s="89" t="s">
        <v>117</v>
      </c>
      <c r="B101" s="89"/>
      <c r="C101" s="77"/>
      <c r="D101" s="78" t="s">
        <v>70</v>
      </c>
      <c r="E101" s="78" t="s">
        <v>127</v>
      </c>
      <c r="F101" s="78" t="s">
        <v>205</v>
      </c>
      <c r="G101" s="78" t="s">
        <v>123</v>
      </c>
      <c r="H101" s="78" t="s">
        <v>128</v>
      </c>
      <c r="I101" s="78" t="s">
        <v>121</v>
      </c>
      <c r="J101" s="79" t="s">
        <v>118</v>
      </c>
      <c r="K101" s="80">
        <v>8840.73</v>
      </c>
      <c r="L101" s="80">
        <v>8840.73</v>
      </c>
      <c r="M101" s="81">
        <f t="shared" si="1"/>
        <v>0</v>
      </c>
    </row>
    <row r="102" spans="1:13" s="12" customFormat="1" ht="11.25" customHeight="1" outlineLevel="1">
      <c r="A102" s="89" t="s">
        <v>117</v>
      </c>
      <c r="B102" s="89"/>
      <c r="C102" s="77"/>
      <c r="D102" s="78" t="s">
        <v>70</v>
      </c>
      <c r="E102" s="78" t="s">
        <v>136</v>
      </c>
      <c r="F102" s="78" t="s">
        <v>206</v>
      </c>
      <c r="G102" s="78" t="s">
        <v>207</v>
      </c>
      <c r="H102" s="78" t="s">
        <v>128</v>
      </c>
      <c r="I102" s="78" t="s">
        <v>137</v>
      </c>
      <c r="J102" s="79" t="s">
        <v>118</v>
      </c>
      <c r="K102" s="80">
        <v>819494</v>
      </c>
      <c r="L102" s="82" t="s">
        <v>29</v>
      </c>
      <c r="M102" s="81">
        <f>K102</f>
        <v>819494</v>
      </c>
    </row>
    <row r="103" spans="1:13" s="12" customFormat="1" ht="11.25" customHeight="1" outlineLevel="1">
      <c r="A103" s="89" t="s">
        <v>115</v>
      </c>
      <c r="B103" s="89"/>
      <c r="C103" s="77"/>
      <c r="D103" s="78" t="s">
        <v>70</v>
      </c>
      <c r="E103" s="78" t="s">
        <v>108</v>
      </c>
      <c r="F103" s="78" t="s">
        <v>208</v>
      </c>
      <c r="G103" s="78" t="s">
        <v>160</v>
      </c>
      <c r="H103" s="78" t="s">
        <v>103</v>
      </c>
      <c r="I103" s="78" t="s">
        <v>113</v>
      </c>
      <c r="J103" s="79" t="s">
        <v>116</v>
      </c>
      <c r="K103" s="80">
        <v>72000</v>
      </c>
      <c r="L103" s="80">
        <v>15500</v>
      </c>
      <c r="M103" s="81">
        <f aca="true" t="shared" si="2" ref="M103:M108">K103-L103</f>
        <v>56500</v>
      </c>
    </row>
    <row r="104" spans="1:13" s="12" customFormat="1" ht="11.25" customHeight="1" outlineLevel="1">
      <c r="A104" s="89" t="s">
        <v>131</v>
      </c>
      <c r="B104" s="89"/>
      <c r="C104" s="77"/>
      <c r="D104" s="78" t="s">
        <v>70</v>
      </c>
      <c r="E104" s="78" t="s">
        <v>108</v>
      </c>
      <c r="F104" s="78" t="s">
        <v>209</v>
      </c>
      <c r="G104" s="78" t="s">
        <v>160</v>
      </c>
      <c r="H104" s="78" t="s">
        <v>103</v>
      </c>
      <c r="I104" s="78" t="s">
        <v>113</v>
      </c>
      <c r="J104" s="79" t="s">
        <v>132</v>
      </c>
      <c r="K104" s="80">
        <v>801874.82</v>
      </c>
      <c r="L104" s="80">
        <v>345195.01</v>
      </c>
      <c r="M104" s="81">
        <f t="shared" si="2"/>
        <v>456679.80999999994</v>
      </c>
    </row>
    <row r="105" spans="1:13" s="12" customFormat="1" ht="11.25" customHeight="1" outlineLevel="1">
      <c r="A105" s="89" t="s">
        <v>125</v>
      </c>
      <c r="B105" s="89"/>
      <c r="C105" s="77"/>
      <c r="D105" s="78" t="s">
        <v>70</v>
      </c>
      <c r="E105" s="78" t="s">
        <v>108</v>
      </c>
      <c r="F105" s="78" t="s">
        <v>209</v>
      </c>
      <c r="G105" s="78" t="s">
        <v>160</v>
      </c>
      <c r="H105" s="78" t="s">
        <v>103</v>
      </c>
      <c r="I105" s="78" t="s">
        <v>113</v>
      </c>
      <c r="J105" s="79" t="s">
        <v>126</v>
      </c>
      <c r="K105" s="80">
        <v>135009</v>
      </c>
      <c r="L105" s="80">
        <v>3751.59</v>
      </c>
      <c r="M105" s="81">
        <f t="shared" si="2"/>
        <v>131257.41</v>
      </c>
    </row>
    <row r="106" spans="1:13" s="12" customFormat="1" ht="11.25" customHeight="1" outlineLevel="1">
      <c r="A106" s="89" t="s">
        <v>115</v>
      </c>
      <c r="B106" s="89"/>
      <c r="C106" s="77"/>
      <c r="D106" s="78" t="s">
        <v>70</v>
      </c>
      <c r="E106" s="78" t="s">
        <v>108</v>
      </c>
      <c r="F106" s="78" t="s">
        <v>209</v>
      </c>
      <c r="G106" s="78" t="s">
        <v>160</v>
      </c>
      <c r="H106" s="78" t="s">
        <v>103</v>
      </c>
      <c r="I106" s="78" t="s">
        <v>113</v>
      </c>
      <c r="J106" s="79" t="s">
        <v>116</v>
      </c>
      <c r="K106" s="80">
        <v>3896400</v>
      </c>
      <c r="L106" s="80">
        <v>12554.02</v>
      </c>
      <c r="M106" s="81">
        <f t="shared" si="2"/>
        <v>3883845.98</v>
      </c>
    </row>
    <row r="107" spans="1:13" s="12" customFormat="1" ht="11.25" customHeight="1" outlineLevel="1">
      <c r="A107" s="89" t="s">
        <v>109</v>
      </c>
      <c r="B107" s="89"/>
      <c r="C107" s="77"/>
      <c r="D107" s="78" t="s">
        <v>70</v>
      </c>
      <c r="E107" s="78" t="s">
        <v>108</v>
      </c>
      <c r="F107" s="78" t="s">
        <v>203</v>
      </c>
      <c r="G107" s="78" t="s">
        <v>123</v>
      </c>
      <c r="H107" s="78" t="s">
        <v>210</v>
      </c>
      <c r="I107" s="78" t="s">
        <v>139</v>
      </c>
      <c r="J107" s="79" t="s">
        <v>111</v>
      </c>
      <c r="K107" s="80">
        <v>1081070</v>
      </c>
      <c r="L107" s="80">
        <v>87342.63</v>
      </c>
      <c r="M107" s="81">
        <f t="shared" si="2"/>
        <v>993727.37</v>
      </c>
    </row>
    <row r="108" spans="1:13" s="12" customFormat="1" ht="11.25" customHeight="1" outlineLevel="1">
      <c r="A108" s="89" t="s">
        <v>106</v>
      </c>
      <c r="B108" s="89"/>
      <c r="C108" s="77"/>
      <c r="D108" s="78" t="s">
        <v>70</v>
      </c>
      <c r="E108" s="78" t="s">
        <v>108</v>
      </c>
      <c r="F108" s="78" t="s">
        <v>203</v>
      </c>
      <c r="G108" s="78" t="s">
        <v>123</v>
      </c>
      <c r="H108" s="78" t="s">
        <v>210</v>
      </c>
      <c r="I108" s="78" t="s">
        <v>139</v>
      </c>
      <c r="J108" s="79" t="s">
        <v>107</v>
      </c>
      <c r="K108" s="80">
        <v>90600</v>
      </c>
      <c r="L108" s="80">
        <v>3989.12</v>
      </c>
      <c r="M108" s="81">
        <f t="shared" si="2"/>
        <v>86610.88</v>
      </c>
    </row>
    <row r="109" spans="1:13" s="12" customFormat="1" ht="11.25" customHeight="1" outlineLevel="1">
      <c r="A109" s="89" t="s">
        <v>100</v>
      </c>
      <c r="B109" s="89"/>
      <c r="C109" s="77"/>
      <c r="D109" s="78" t="s">
        <v>70</v>
      </c>
      <c r="E109" s="78" t="s">
        <v>108</v>
      </c>
      <c r="F109" s="78" t="s">
        <v>211</v>
      </c>
      <c r="G109" s="78" t="s">
        <v>103</v>
      </c>
      <c r="H109" s="78" t="s">
        <v>153</v>
      </c>
      <c r="I109" s="78" t="s">
        <v>25</v>
      </c>
      <c r="J109" s="79" t="s">
        <v>105</v>
      </c>
      <c r="K109" s="80">
        <v>6262190</v>
      </c>
      <c r="L109" s="80">
        <v>666427.5</v>
      </c>
      <c r="M109" s="81">
        <f>K109</f>
        <v>6262190</v>
      </c>
    </row>
    <row r="110" spans="1:13" s="12" customFormat="1" ht="11.25" customHeight="1" outlineLevel="1">
      <c r="A110" s="89" t="s">
        <v>106</v>
      </c>
      <c r="B110" s="89"/>
      <c r="C110" s="77"/>
      <c r="D110" s="78" t="s">
        <v>70</v>
      </c>
      <c r="E110" s="78" t="s">
        <v>108</v>
      </c>
      <c r="F110" s="78" t="s">
        <v>211</v>
      </c>
      <c r="G110" s="78" t="s">
        <v>103</v>
      </c>
      <c r="H110" s="78" t="s">
        <v>153</v>
      </c>
      <c r="I110" s="78" t="s">
        <v>25</v>
      </c>
      <c r="J110" s="79" t="s">
        <v>107</v>
      </c>
      <c r="K110" s="80">
        <v>1843360</v>
      </c>
      <c r="L110" s="80">
        <v>64856.34</v>
      </c>
      <c r="M110" s="81">
        <f>K110-L110</f>
        <v>1778503.66</v>
      </c>
    </row>
    <row r="111" spans="1:13" s="12" customFormat="1" ht="11.25" customHeight="1" outlineLevel="1">
      <c r="A111" s="89" t="s">
        <v>109</v>
      </c>
      <c r="B111" s="89"/>
      <c r="C111" s="77"/>
      <c r="D111" s="78" t="s">
        <v>70</v>
      </c>
      <c r="E111" s="78" t="s">
        <v>108</v>
      </c>
      <c r="F111" s="78" t="s">
        <v>211</v>
      </c>
      <c r="G111" s="78" t="s">
        <v>103</v>
      </c>
      <c r="H111" s="78" t="s">
        <v>153</v>
      </c>
      <c r="I111" s="78" t="s">
        <v>110</v>
      </c>
      <c r="J111" s="79" t="s">
        <v>111</v>
      </c>
      <c r="K111" s="80">
        <v>173319</v>
      </c>
      <c r="L111" s="80">
        <v>37095</v>
      </c>
      <c r="M111" s="81">
        <f aca="true" t="shared" si="3" ref="M111:M116">K111-L111</f>
        <v>136224</v>
      </c>
    </row>
    <row r="112" spans="1:13" s="12" customFormat="1" ht="11.25" customHeight="1" outlineLevel="1">
      <c r="A112" s="89" t="s">
        <v>112</v>
      </c>
      <c r="B112" s="89"/>
      <c r="C112" s="77"/>
      <c r="D112" s="78" t="s">
        <v>70</v>
      </c>
      <c r="E112" s="78" t="s">
        <v>108</v>
      </c>
      <c r="F112" s="78" t="s">
        <v>211</v>
      </c>
      <c r="G112" s="78" t="s">
        <v>103</v>
      </c>
      <c r="H112" s="78" t="s">
        <v>153</v>
      </c>
      <c r="I112" s="78" t="s">
        <v>113</v>
      </c>
      <c r="J112" s="79" t="s">
        <v>114</v>
      </c>
      <c r="K112" s="80">
        <v>16187.05</v>
      </c>
      <c r="L112" s="80">
        <v>5390.01</v>
      </c>
      <c r="M112" s="81">
        <f t="shared" si="3"/>
        <v>10797.039999999999</v>
      </c>
    </row>
    <row r="113" spans="1:13" s="12" customFormat="1" ht="11.25" customHeight="1" outlineLevel="1">
      <c r="A113" s="89" t="s">
        <v>129</v>
      </c>
      <c r="B113" s="89"/>
      <c r="C113" s="77"/>
      <c r="D113" s="78" t="s">
        <v>70</v>
      </c>
      <c r="E113" s="78" t="s">
        <v>108</v>
      </c>
      <c r="F113" s="78" t="s">
        <v>211</v>
      </c>
      <c r="G113" s="78" t="s">
        <v>103</v>
      </c>
      <c r="H113" s="78" t="s">
        <v>153</v>
      </c>
      <c r="I113" s="78" t="s">
        <v>113</v>
      </c>
      <c r="J113" s="79" t="s">
        <v>130</v>
      </c>
      <c r="K113" s="80">
        <v>145792</v>
      </c>
      <c r="L113" s="80">
        <v>24709.31</v>
      </c>
      <c r="M113" s="81">
        <f t="shared" si="3"/>
        <v>121082.69</v>
      </c>
    </row>
    <row r="114" spans="1:13" s="12" customFormat="1" ht="11.25" customHeight="1" outlineLevel="1">
      <c r="A114" s="89" t="s">
        <v>131</v>
      </c>
      <c r="B114" s="89"/>
      <c r="C114" s="77"/>
      <c r="D114" s="78" t="s">
        <v>70</v>
      </c>
      <c r="E114" s="78" t="s">
        <v>108</v>
      </c>
      <c r="F114" s="78" t="s">
        <v>211</v>
      </c>
      <c r="G114" s="78" t="s">
        <v>103</v>
      </c>
      <c r="H114" s="78" t="s">
        <v>153</v>
      </c>
      <c r="I114" s="78" t="s">
        <v>113</v>
      </c>
      <c r="J114" s="79" t="s">
        <v>132</v>
      </c>
      <c r="K114" s="80">
        <v>929041.84</v>
      </c>
      <c r="L114" s="80">
        <v>269069.11</v>
      </c>
      <c r="M114" s="81">
        <f t="shared" si="3"/>
        <v>659972.73</v>
      </c>
    </row>
    <row r="115" spans="1:13" s="12" customFormat="1" ht="11.25" customHeight="1" outlineLevel="1">
      <c r="A115" s="89" t="s">
        <v>125</v>
      </c>
      <c r="B115" s="89"/>
      <c r="C115" s="77"/>
      <c r="D115" s="78" t="s">
        <v>70</v>
      </c>
      <c r="E115" s="78" t="s">
        <v>108</v>
      </c>
      <c r="F115" s="78" t="s">
        <v>211</v>
      </c>
      <c r="G115" s="78" t="s">
        <v>103</v>
      </c>
      <c r="H115" s="78" t="s">
        <v>153</v>
      </c>
      <c r="I115" s="78" t="s">
        <v>113</v>
      </c>
      <c r="J115" s="79" t="s">
        <v>126</v>
      </c>
      <c r="K115" s="80">
        <v>1222425</v>
      </c>
      <c r="L115" s="80">
        <v>151681.38</v>
      </c>
      <c r="M115" s="81">
        <f t="shared" si="3"/>
        <v>1070743.62</v>
      </c>
    </row>
    <row r="116" spans="1:13" s="12" customFormat="1" ht="11.25" customHeight="1" outlineLevel="1">
      <c r="A116" s="89" t="s">
        <v>115</v>
      </c>
      <c r="B116" s="89"/>
      <c r="C116" s="77"/>
      <c r="D116" s="78" t="s">
        <v>70</v>
      </c>
      <c r="E116" s="78" t="s">
        <v>108</v>
      </c>
      <c r="F116" s="78" t="s">
        <v>211</v>
      </c>
      <c r="G116" s="78" t="s">
        <v>103</v>
      </c>
      <c r="H116" s="78" t="s">
        <v>153</v>
      </c>
      <c r="I116" s="78" t="s">
        <v>113</v>
      </c>
      <c r="J116" s="79" t="s">
        <v>116</v>
      </c>
      <c r="K116" s="80">
        <v>620068.98</v>
      </c>
      <c r="L116" s="80">
        <v>68992.85</v>
      </c>
      <c r="M116" s="81">
        <f t="shared" si="3"/>
        <v>551076.13</v>
      </c>
    </row>
    <row r="117" spans="1:13" s="12" customFormat="1" ht="11.25" customHeight="1" outlineLevel="1">
      <c r="A117" s="89" t="s">
        <v>140</v>
      </c>
      <c r="B117" s="89"/>
      <c r="C117" s="77"/>
      <c r="D117" s="78" t="s">
        <v>70</v>
      </c>
      <c r="E117" s="78" t="s">
        <v>108</v>
      </c>
      <c r="F117" s="78" t="s">
        <v>211</v>
      </c>
      <c r="G117" s="78" t="s">
        <v>103</v>
      </c>
      <c r="H117" s="78" t="s">
        <v>153</v>
      </c>
      <c r="I117" s="78" t="s">
        <v>113</v>
      </c>
      <c r="J117" s="79" t="s">
        <v>141</v>
      </c>
      <c r="K117" s="80">
        <v>456661</v>
      </c>
      <c r="L117" s="82" t="s">
        <v>29</v>
      </c>
      <c r="M117" s="81">
        <f>K117</f>
        <v>456661</v>
      </c>
    </row>
    <row r="118" spans="1:13" s="12" customFormat="1" ht="11.25" customHeight="1" outlineLevel="1">
      <c r="A118" s="89" t="s">
        <v>119</v>
      </c>
      <c r="B118" s="89"/>
      <c r="C118" s="77"/>
      <c r="D118" s="78" t="s">
        <v>70</v>
      </c>
      <c r="E118" s="78" t="s">
        <v>108</v>
      </c>
      <c r="F118" s="78" t="s">
        <v>211</v>
      </c>
      <c r="G118" s="78" t="s">
        <v>103</v>
      </c>
      <c r="H118" s="78" t="s">
        <v>153</v>
      </c>
      <c r="I118" s="78" t="s">
        <v>113</v>
      </c>
      <c r="J118" s="79" t="s">
        <v>120</v>
      </c>
      <c r="K118" s="80">
        <v>1544219.75</v>
      </c>
      <c r="L118" s="80">
        <v>292192.23</v>
      </c>
      <c r="M118" s="81">
        <f>K118-L118</f>
        <v>1252027.52</v>
      </c>
    </row>
    <row r="119" spans="1:13" s="12" customFormat="1" ht="11.25" customHeight="1" outlineLevel="1">
      <c r="A119" s="89" t="s">
        <v>117</v>
      </c>
      <c r="B119" s="89"/>
      <c r="C119" s="77"/>
      <c r="D119" s="78" t="s">
        <v>70</v>
      </c>
      <c r="E119" s="78" t="s">
        <v>108</v>
      </c>
      <c r="F119" s="78" t="s">
        <v>211</v>
      </c>
      <c r="G119" s="78" t="s">
        <v>103</v>
      </c>
      <c r="H119" s="78" t="s">
        <v>153</v>
      </c>
      <c r="I119" s="78" t="s">
        <v>121</v>
      </c>
      <c r="J119" s="79" t="s">
        <v>118</v>
      </c>
      <c r="K119" s="80">
        <v>71433.18</v>
      </c>
      <c r="L119" s="80">
        <v>10041.36</v>
      </c>
      <c r="M119" s="81">
        <f>K119-L119</f>
        <v>61391.81999999999</v>
      </c>
    </row>
    <row r="120" spans="1:13" s="12" customFormat="1" ht="11.25" customHeight="1" outlineLevel="1">
      <c r="A120" s="89" t="s">
        <v>100</v>
      </c>
      <c r="B120" s="89"/>
      <c r="C120" s="77"/>
      <c r="D120" s="78" t="s">
        <v>70</v>
      </c>
      <c r="E120" s="78" t="s">
        <v>108</v>
      </c>
      <c r="F120" s="78" t="s">
        <v>205</v>
      </c>
      <c r="G120" s="78" t="s">
        <v>103</v>
      </c>
      <c r="H120" s="78" t="s">
        <v>153</v>
      </c>
      <c r="I120" s="78" t="s">
        <v>25</v>
      </c>
      <c r="J120" s="79" t="s">
        <v>105</v>
      </c>
      <c r="K120" s="80">
        <v>1157010</v>
      </c>
      <c r="L120" s="80">
        <v>1156970.57</v>
      </c>
      <c r="M120" s="81">
        <f aca="true" t="shared" si="4" ref="M120:M128">K120-L120</f>
        <v>39.42999999993481</v>
      </c>
    </row>
    <row r="121" spans="1:13" s="12" customFormat="1" ht="11.25" customHeight="1" outlineLevel="1">
      <c r="A121" s="89" t="s">
        <v>106</v>
      </c>
      <c r="B121" s="89"/>
      <c r="C121" s="77"/>
      <c r="D121" s="78" t="s">
        <v>70</v>
      </c>
      <c r="E121" s="78" t="s">
        <v>108</v>
      </c>
      <c r="F121" s="78" t="s">
        <v>205</v>
      </c>
      <c r="G121" s="78" t="s">
        <v>103</v>
      </c>
      <c r="H121" s="78" t="s">
        <v>153</v>
      </c>
      <c r="I121" s="78" t="s">
        <v>25</v>
      </c>
      <c r="J121" s="79" t="s">
        <v>107</v>
      </c>
      <c r="K121" s="80">
        <v>397240</v>
      </c>
      <c r="L121" s="80">
        <v>396931.31</v>
      </c>
      <c r="M121" s="81">
        <f t="shared" si="4"/>
        <v>308.6900000000023</v>
      </c>
    </row>
    <row r="122" spans="1:13" s="12" customFormat="1" ht="11.25" customHeight="1" outlineLevel="1">
      <c r="A122" s="89" t="s">
        <v>109</v>
      </c>
      <c r="B122" s="89"/>
      <c r="C122" s="77"/>
      <c r="D122" s="78" t="s">
        <v>70</v>
      </c>
      <c r="E122" s="78" t="s">
        <v>108</v>
      </c>
      <c r="F122" s="78" t="s">
        <v>205</v>
      </c>
      <c r="G122" s="78" t="s">
        <v>103</v>
      </c>
      <c r="H122" s="78" t="s">
        <v>153</v>
      </c>
      <c r="I122" s="78" t="s">
        <v>110</v>
      </c>
      <c r="J122" s="79" t="s">
        <v>111</v>
      </c>
      <c r="K122" s="83">
        <v>600</v>
      </c>
      <c r="L122" s="83">
        <v>600</v>
      </c>
      <c r="M122" s="84">
        <f t="shared" si="4"/>
        <v>0</v>
      </c>
    </row>
    <row r="123" spans="1:13" s="12" customFormat="1" ht="11.25" customHeight="1" outlineLevel="1">
      <c r="A123" s="89" t="s">
        <v>112</v>
      </c>
      <c r="B123" s="89"/>
      <c r="C123" s="77"/>
      <c r="D123" s="78" t="s">
        <v>70</v>
      </c>
      <c r="E123" s="78" t="s">
        <v>108</v>
      </c>
      <c r="F123" s="78" t="s">
        <v>205</v>
      </c>
      <c r="G123" s="78" t="s">
        <v>103</v>
      </c>
      <c r="H123" s="78" t="s">
        <v>153</v>
      </c>
      <c r="I123" s="78" t="s">
        <v>113</v>
      </c>
      <c r="J123" s="79" t="s">
        <v>114</v>
      </c>
      <c r="K123" s="80">
        <v>9372.95</v>
      </c>
      <c r="L123" s="80">
        <v>9372.95</v>
      </c>
      <c r="M123" s="81">
        <f t="shared" si="4"/>
        <v>0</v>
      </c>
    </row>
    <row r="124" spans="1:13" s="12" customFormat="1" ht="11.25" customHeight="1" outlineLevel="1">
      <c r="A124" s="89" t="s">
        <v>131</v>
      </c>
      <c r="B124" s="89"/>
      <c r="C124" s="77"/>
      <c r="D124" s="78" t="s">
        <v>70</v>
      </c>
      <c r="E124" s="78" t="s">
        <v>108</v>
      </c>
      <c r="F124" s="78" t="s">
        <v>205</v>
      </c>
      <c r="G124" s="78" t="s">
        <v>103</v>
      </c>
      <c r="H124" s="78" t="s">
        <v>153</v>
      </c>
      <c r="I124" s="78" t="s">
        <v>113</v>
      </c>
      <c r="J124" s="79" t="s">
        <v>132</v>
      </c>
      <c r="K124" s="80">
        <v>187392.85</v>
      </c>
      <c r="L124" s="80">
        <v>138866.03</v>
      </c>
      <c r="M124" s="81">
        <f t="shared" si="4"/>
        <v>48526.82000000001</v>
      </c>
    </row>
    <row r="125" spans="1:13" s="12" customFormat="1" ht="11.25" customHeight="1" outlineLevel="1">
      <c r="A125" s="89" t="s">
        <v>125</v>
      </c>
      <c r="B125" s="89"/>
      <c r="C125" s="77"/>
      <c r="D125" s="78" t="s">
        <v>70</v>
      </c>
      <c r="E125" s="78" t="s">
        <v>108</v>
      </c>
      <c r="F125" s="78" t="s">
        <v>205</v>
      </c>
      <c r="G125" s="78" t="s">
        <v>103</v>
      </c>
      <c r="H125" s="78" t="s">
        <v>153</v>
      </c>
      <c r="I125" s="78" t="s">
        <v>113</v>
      </c>
      <c r="J125" s="79" t="s">
        <v>126</v>
      </c>
      <c r="K125" s="80">
        <v>11661</v>
      </c>
      <c r="L125" s="80">
        <v>11661</v>
      </c>
      <c r="M125" s="81">
        <f t="shared" si="4"/>
        <v>0</v>
      </c>
    </row>
    <row r="126" spans="1:13" s="12" customFormat="1" ht="11.25" customHeight="1" outlineLevel="1">
      <c r="A126" s="89" t="s">
        <v>115</v>
      </c>
      <c r="B126" s="89"/>
      <c r="C126" s="77"/>
      <c r="D126" s="78" t="s">
        <v>70</v>
      </c>
      <c r="E126" s="78" t="s">
        <v>108</v>
      </c>
      <c r="F126" s="78" t="s">
        <v>205</v>
      </c>
      <c r="G126" s="78" t="s">
        <v>103</v>
      </c>
      <c r="H126" s="78" t="s">
        <v>153</v>
      </c>
      <c r="I126" s="78" t="s">
        <v>113</v>
      </c>
      <c r="J126" s="79" t="s">
        <v>116</v>
      </c>
      <c r="K126" s="80">
        <v>23509.02</v>
      </c>
      <c r="L126" s="80">
        <v>23509.02</v>
      </c>
      <c r="M126" s="81">
        <f t="shared" si="4"/>
        <v>0</v>
      </c>
    </row>
    <row r="127" spans="1:13" s="12" customFormat="1" ht="11.25" customHeight="1" outlineLevel="1">
      <c r="A127" s="89" t="s">
        <v>119</v>
      </c>
      <c r="B127" s="89"/>
      <c r="C127" s="77"/>
      <c r="D127" s="78" t="s">
        <v>70</v>
      </c>
      <c r="E127" s="78" t="s">
        <v>108</v>
      </c>
      <c r="F127" s="78" t="s">
        <v>205</v>
      </c>
      <c r="G127" s="78" t="s">
        <v>103</v>
      </c>
      <c r="H127" s="78" t="s">
        <v>153</v>
      </c>
      <c r="I127" s="78" t="s">
        <v>113</v>
      </c>
      <c r="J127" s="79" t="s">
        <v>120</v>
      </c>
      <c r="K127" s="80">
        <v>131700</v>
      </c>
      <c r="L127" s="80">
        <v>131700</v>
      </c>
      <c r="M127" s="81">
        <f t="shared" si="4"/>
        <v>0</v>
      </c>
    </row>
    <row r="128" spans="1:13" s="12" customFormat="1" ht="11.25" customHeight="1" outlineLevel="1">
      <c r="A128" s="89" t="s">
        <v>117</v>
      </c>
      <c r="B128" s="89"/>
      <c r="C128" s="77"/>
      <c r="D128" s="78" t="s">
        <v>70</v>
      </c>
      <c r="E128" s="78" t="s">
        <v>108</v>
      </c>
      <c r="F128" s="78" t="s">
        <v>205</v>
      </c>
      <c r="G128" s="78" t="s">
        <v>103</v>
      </c>
      <c r="H128" s="78" t="s">
        <v>153</v>
      </c>
      <c r="I128" s="78" t="s">
        <v>121</v>
      </c>
      <c r="J128" s="79" t="s">
        <v>118</v>
      </c>
      <c r="K128" s="80">
        <v>16066.82</v>
      </c>
      <c r="L128" s="80">
        <v>16066.82</v>
      </c>
      <c r="M128" s="81">
        <f t="shared" si="4"/>
        <v>0</v>
      </c>
    </row>
    <row r="129" spans="1:13" s="12" customFormat="1" ht="11.25" customHeight="1" outlineLevel="1">
      <c r="A129" s="89" t="s">
        <v>100</v>
      </c>
      <c r="B129" s="89"/>
      <c r="C129" s="77"/>
      <c r="D129" s="78" t="s">
        <v>70</v>
      </c>
      <c r="E129" s="78" t="s">
        <v>144</v>
      </c>
      <c r="F129" s="78" t="s">
        <v>203</v>
      </c>
      <c r="G129" s="78" t="s">
        <v>212</v>
      </c>
      <c r="H129" s="78" t="s">
        <v>213</v>
      </c>
      <c r="I129" s="78" t="s">
        <v>104</v>
      </c>
      <c r="J129" s="79" t="s">
        <v>105</v>
      </c>
      <c r="K129" s="80">
        <v>1238835</v>
      </c>
      <c r="L129" s="80">
        <v>185786.27</v>
      </c>
      <c r="M129" s="81">
        <f>K129-L129</f>
        <v>1053048.73</v>
      </c>
    </row>
    <row r="130" spans="1:13" s="12" customFormat="1" ht="11.25" customHeight="1" outlineLevel="1">
      <c r="A130" s="89" t="s">
        <v>106</v>
      </c>
      <c r="B130" s="89"/>
      <c r="C130" s="77"/>
      <c r="D130" s="78" t="s">
        <v>70</v>
      </c>
      <c r="E130" s="78" t="s">
        <v>144</v>
      </c>
      <c r="F130" s="78" t="s">
        <v>203</v>
      </c>
      <c r="G130" s="78" t="s">
        <v>212</v>
      </c>
      <c r="H130" s="78" t="s">
        <v>213</v>
      </c>
      <c r="I130" s="78" t="s">
        <v>104</v>
      </c>
      <c r="J130" s="79" t="s">
        <v>107</v>
      </c>
      <c r="K130" s="80">
        <v>378080</v>
      </c>
      <c r="L130" s="80">
        <v>79086.56</v>
      </c>
      <c r="M130" s="81">
        <f>K130-L130</f>
        <v>298993.44</v>
      </c>
    </row>
    <row r="131" spans="1:13" s="12" customFormat="1" ht="11.25" customHeight="1" outlineLevel="1">
      <c r="A131" s="89" t="s">
        <v>109</v>
      </c>
      <c r="B131" s="89"/>
      <c r="C131" s="77"/>
      <c r="D131" s="78" t="s">
        <v>70</v>
      </c>
      <c r="E131" s="78" t="s">
        <v>144</v>
      </c>
      <c r="F131" s="78" t="s">
        <v>203</v>
      </c>
      <c r="G131" s="78" t="s">
        <v>212</v>
      </c>
      <c r="H131" s="78" t="s">
        <v>213</v>
      </c>
      <c r="I131" s="78" t="s">
        <v>139</v>
      </c>
      <c r="J131" s="79" t="s">
        <v>111</v>
      </c>
      <c r="K131" s="80">
        <v>13085</v>
      </c>
      <c r="L131" s="80">
        <v>13084.68</v>
      </c>
      <c r="M131" s="81">
        <f>K131-L131</f>
        <v>0.31999999999970896</v>
      </c>
    </row>
    <row r="132" spans="1:13" s="12" customFormat="1" ht="11.25" customHeight="1" outlineLevel="1">
      <c r="A132" s="89" t="s">
        <v>112</v>
      </c>
      <c r="B132" s="89"/>
      <c r="C132" s="77"/>
      <c r="D132" s="78" t="s">
        <v>70</v>
      </c>
      <c r="E132" s="78" t="s">
        <v>145</v>
      </c>
      <c r="F132" s="78" t="s">
        <v>214</v>
      </c>
      <c r="G132" s="78" t="s">
        <v>160</v>
      </c>
      <c r="H132" s="78" t="s">
        <v>103</v>
      </c>
      <c r="I132" s="78" t="s">
        <v>113</v>
      </c>
      <c r="J132" s="79" t="s">
        <v>114</v>
      </c>
      <c r="K132" s="80">
        <v>5310</v>
      </c>
      <c r="L132" s="82" t="s">
        <v>29</v>
      </c>
      <c r="M132" s="81">
        <f>K132</f>
        <v>5310</v>
      </c>
    </row>
    <row r="133" spans="1:13" s="12" customFormat="1" ht="11.25" customHeight="1" outlineLevel="1">
      <c r="A133" s="89" t="s">
        <v>131</v>
      </c>
      <c r="B133" s="89"/>
      <c r="C133" s="77"/>
      <c r="D133" s="78" t="s">
        <v>70</v>
      </c>
      <c r="E133" s="78" t="s">
        <v>145</v>
      </c>
      <c r="F133" s="78" t="s">
        <v>214</v>
      </c>
      <c r="G133" s="78" t="s">
        <v>160</v>
      </c>
      <c r="H133" s="78" t="s">
        <v>103</v>
      </c>
      <c r="I133" s="78" t="s">
        <v>113</v>
      </c>
      <c r="J133" s="79" t="s">
        <v>132</v>
      </c>
      <c r="K133" s="80">
        <v>25928</v>
      </c>
      <c r="L133" s="82" t="s">
        <v>29</v>
      </c>
      <c r="M133" s="81">
        <f>K133</f>
        <v>25928</v>
      </c>
    </row>
    <row r="134" spans="1:13" s="12" customFormat="1" ht="11.25" customHeight="1" outlineLevel="1">
      <c r="A134" s="89" t="s">
        <v>125</v>
      </c>
      <c r="B134" s="89"/>
      <c r="C134" s="77"/>
      <c r="D134" s="78" t="s">
        <v>70</v>
      </c>
      <c r="E134" s="78" t="s">
        <v>145</v>
      </c>
      <c r="F134" s="78" t="s">
        <v>214</v>
      </c>
      <c r="G134" s="78" t="s">
        <v>160</v>
      </c>
      <c r="H134" s="78" t="s">
        <v>103</v>
      </c>
      <c r="I134" s="78" t="s">
        <v>113</v>
      </c>
      <c r="J134" s="79" t="s">
        <v>126</v>
      </c>
      <c r="K134" s="80">
        <v>1091800</v>
      </c>
      <c r="L134" s="80">
        <v>155563.23</v>
      </c>
      <c r="M134" s="81">
        <f>K134-L134</f>
        <v>936236.77</v>
      </c>
    </row>
    <row r="135" spans="1:13" s="12" customFormat="1" ht="11.25" customHeight="1" outlineLevel="1">
      <c r="A135" s="89" t="s">
        <v>115</v>
      </c>
      <c r="B135" s="89"/>
      <c r="C135" s="77"/>
      <c r="D135" s="78" t="s">
        <v>70</v>
      </c>
      <c r="E135" s="78" t="s">
        <v>145</v>
      </c>
      <c r="F135" s="78" t="s">
        <v>214</v>
      </c>
      <c r="G135" s="78" t="s">
        <v>160</v>
      </c>
      <c r="H135" s="78" t="s">
        <v>103</v>
      </c>
      <c r="I135" s="78" t="s">
        <v>113</v>
      </c>
      <c r="J135" s="79" t="s">
        <v>116</v>
      </c>
      <c r="K135" s="80">
        <v>271017.91</v>
      </c>
      <c r="L135" s="80">
        <v>9717.91</v>
      </c>
      <c r="M135" s="81">
        <f>K135-L135</f>
        <v>261299.99999999997</v>
      </c>
    </row>
    <row r="136" spans="1:13" s="12" customFormat="1" ht="11.25" customHeight="1" outlineLevel="1">
      <c r="A136" s="89" t="s">
        <v>117</v>
      </c>
      <c r="B136" s="89"/>
      <c r="C136" s="77"/>
      <c r="D136" s="78" t="s">
        <v>70</v>
      </c>
      <c r="E136" s="78" t="s">
        <v>145</v>
      </c>
      <c r="F136" s="78" t="s">
        <v>214</v>
      </c>
      <c r="G136" s="78" t="s">
        <v>160</v>
      </c>
      <c r="H136" s="78" t="s">
        <v>103</v>
      </c>
      <c r="I136" s="78" t="s">
        <v>113</v>
      </c>
      <c r="J136" s="79" t="s">
        <v>118</v>
      </c>
      <c r="K136" s="80">
        <v>37100</v>
      </c>
      <c r="L136" s="80">
        <v>3000</v>
      </c>
      <c r="M136" s="81">
        <f>K136-L136</f>
        <v>34100</v>
      </c>
    </row>
    <row r="137" spans="1:13" s="12" customFormat="1" ht="11.25" customHeight="1" outlineLevel="1">
      <c r="A137" s="89" t="s">
        <v>140</v>
      </c>
      <c r="B137" s="89"/>
      <c r="C137" s="77"/>
      <c r="D137" s="78" t="s">
        <v>70</v>
      </c>
      <c r="E137" s="78" t="s">
        <v>145</v>
      </c>
      <c r="F137" s="78" t="s">
        <v>214</v>
      </c>
      <c r="G137" s="78" t="s">
        <v>160</v>
      </c>
      <c r="H137" s="78" t="s">
        <v>103</v>
      </c>
      <c r="I137" s="78" t="s">
        <v>113</v>
      </c>
      <c r="J137" s="79" t="s">
        <v>141</v>
      </c>
      <c r="K137" s="80">
        <v>72000</v>
      </c>
      <c r="L137" s="82" t="s">
        <v>29</v>
      </c>
      <c r="M137" s="81">
        <f>K137</f>
        <v>72000</v>
      </c>
    </row>
    <row r="138" spans="1:13" s="12" customFormat="1" ht="11.25" customHeight="1" outlineLevel="1">
      <c r="A138" s="89" t="s">
        <v>119</v>
      </c>
      <c r="B138" s="89"/>
      <c r="C138" s="77"/>
      <c r="D138" s="78" t="s">
        <v>70</v>
      </c>
      <c r="E138" s="78" t="s">
        <v>145</v>
      </c>
      <c r="F138" s="78" t="s">
        <v>214</v>
      </c>
      <c r="G138" s="78" t="s">
        <v>160</v>
      </c>
      <c r="H138" s="78" t="s">
        <v>103</v>
      </c>
      <c r="I138" s="78" t="s">
        <v>113</v>
      </c>
      <c r="J138" s="79" t="s">
        <v>120</v>
      </c>
      <c r="K138" s="80">
        <v>336310</v>
      </c>
      <c r="L138" s="80">
        <v>6912</v>
      </c>
      <c r="M138" s="81">
        <f>K138-L138</f>
        <v>329398</v>
      </c>
    </row>
    <row r="139" spans="1:13" s="12" customFormat="1" ht="11.25" customHeight="1" outlineLevel="1">
      <c r="A139" s="89" t="s">
        <v>117</v>
      </c>
      <c r="B139" s="89"/>
      <c r="C139" s="77"/>
      <c r="D139" s="78" t="s">
        <v>70</v>
      </c>
      <c r="E139" s="78" t="s">
        <v>145</v>
      </c>
      <c r="F139" s="78" t="s">
        <v>215</v>
      </c>
      <c r="G139" s="78" t="s">
        <v>160</v>
      </c>
      <c r="H139" s="78" t="s">
        <v>103</v>
      </c>
      <c r="I139" s="78" t="s">
        <v>113</v>
      </c>
      <c r="J139" s="79" t="s">
        <v>118</v>
      </c>
      <c r="K139" s="80">
        <v>16000</v>
      </c>
      <c r="L139" s="82" t="s">
        <v>29</v>
      </c>
      <c r="M139" s="81">
        <f>K139</f>
        <v>16000</v>
      </c>
    </row>
    <row r="140" spans="1:13" s="12" customFormat="1" ht="11.25" customHeight="1" outlineLevel="1">
      <c r="A140" s="89" t="s">
        <v>119</v>
      </c>
      <c r="B140" s="89"/>
      <c r="C140" s="77"/>
      <c r="D140" s="78" t="s">
        <v>70</v>
      </c>
      <c r="E140" s="78" t="s">
        <v>145</v>
      </c>
      <c r="F140" s="78" t="s">
        <v>215</v>
      </c>
      <c r="G140" s="78" t="s">
        <v>160</v>
      </c>
      <c r="H140" s="78" t="s">
        <v>103</v>
      </c>
      <c r="I140" s="78" t="s">
        <v>113</v>
      </c>
      <c r="J140" s="79" t="s">
        <v>120</v>
      </c>
      <c r="K140" s="80">
        <v>15000</v>
      </c>
      <c r="L140" s="82" t="s">
        <v>29</v>
      </c>
      <c r="M140" s="81">
        <f>K140</f>
        <v>15000</v>
      </c>
    </row>
    <row r="141" spans="1:13" s="12" customFormat="1" ht="11.25" customHeight="1" outlineLevel="1">
      <c r="A141" s="89" t="s">
        <v>115</v>
      </c>
      <c r="B141" s="89"/>
      <c r="C141" s="77"/>
      <c r="D141" s="78" t="s">
        <v>70</v>
      </c>
      <c r="E141" s="78" t="s">
        <v>145</v>
      </c>
      <c r="F141" s="78" t="s">
        <v>209</v>
      </c>
      <c r="G141" s="78" t="s">
        <v>160</v>
      </c>
      <c r="H141" s="78" t="s">
        <v>103</v>
      </c>
      <c r="I141" s="78" t="s">
        <v>113</v>
      </c>
      <c r="J141" s="79" t="s">
        <v>116</v>
      </c>
      <c r="K141" s="80">
        <v>137000</v>
      </c>
      <c r="L141" s="80">
        <v>40907.29</v>
      </c>
      <c r="M141" s="81">
        <f>K141-L141</f>
        <v>96092.70999999999</v>
      </c>
    </row>
    <row r="142" spans="1:13" s="12" customFormat="1" ht="11.25" customHeight="1" outlineLevel="1">
      <c r="A142" s="89" t="s">
        <v>115</v>
      </c>
      <c r="B142" s="89"/>
      <c r="C142" s="77"/>
      <c r="D142" s="78" t="s">
        <v>70</v>
      </c>
      <c r="E142" s="78" t="s">
        <v>145</v>
      </c>
      <c r="F142" s="78" t="s">
        <v>209</v>
      </c>
      <c r="G142" s="78" t="s">
        <v>216</v>
      </c>
      <c r="H142" s="78" t="s">
        <v>217</v>
      </c>
      <c r="I142" s="78" t="s">
        <v>113</v>
      </c>
      <c r="J142" s="79" t="s">
        <v>116</v>
      </c>
      <c r="K142" s="80">
        <v>667791</v>
      </c>
      <c r="L142" s="82" t="s">
        <v>29</v>
      </c>
      <c r="M142" s="81">
        <f>K142</f>
        <v>667791</v>
      </c>
    </row>
    <row r="143" spans="1:13" s="12" customFormat="1" ht="11.25" customHeight="1" outlineLevel="1">
      <c r="A143" s="89" t="s">
        <v>125</v>
      </c>
      <c r="B143" s="89"/>
      <c r="C143" s="77"/>
      <c r="D143" s="78" t="s">
        <v>70</v>
      </c>
      <c r="E143" s="78" t="s">
        <v>145</v>
      </c>
      <c r="F143" s="78" t="s">
        <v>218</v>
      </c>
      <c r="G143" s="78" t="s">
        <v>160</v>
      </c>
      <c r="H143" s="78" t="s">
        <v>103</v>
      </c>
      <c r="I143" s="78" t="s">
        <v>113</v>
      </c>
      <c r="J143" s="79" t="s">
        <v>126</v>
      </c>
      <c r="K143" s="80">
        <v>21043.98</v>
      </c>
      <c r="L143" s="80">
        <v>21043.98</v>
      </c>
      <c r="M143" s="81">
        <f>K143-L143</f>
        <v>0</v>
      </c>
    </row>
    <row r="144" spans="1:13" s="12" customFormat="1" ht="11.25" customHeight="1" outlineLevel="1">
      <c r="A144" s="89" t="s">
        <v>119</v>
      </c>
      <c r="B144" s="89"/>
      <c r="C144" s="77"/>
      <c r="D144" s="78" t="s">
        <v>70</v>
      </c>
      <c r="E144" s="78" t="s">
        <v>145</v>
      </c>
      <c r="F144" s="78" t="s">
        <v>218</v>
      </c>
      <c r="G144" s="78" t="s">
        <v>160</v>
      </c>
      <c r="H144" s="78" t="s">
        <v>103</v>
      </c>
      <c r="I144" s="78" t="s">
        <v>113</v>
      </c>
      <c r="J144" s="79" t="s">
        <v>120</v>
      </c>
      <c r="K144" s="80">
        <v>62008</v>
      </c>
      <c r="L144" s="80">
        <v>62008</v>
      </c>
      <c r="M144" s="81">
        <f>K144-L144</f>
        <v>0</v>
      </c>
    </row>
    <row r="145" spans="1:13" s="12" customFormat="1" ht="11.25" customHeight="1" outlineLevel="1">
      <c r="A145" s="89" t="s">
        <v>147</v>
      </c>
      <c r="B145" s="89"/>
      <c r="C145" s="77"/>
      <c r="D145" s="78" t="s">
        <v>70</v>
      </c>
      <c r="E145" s="78" t="s">
        <v>148</v>
      </c>
      <c r="F145" s="78" t="s">
        <v>214</v>
      </c>
      <c r="G145" s="78" t="s">
        <v>160</v>
      </c>
      <c r="H145" s="78" t="s">
        <v>103</v>
      </c>
      <c r="I145" s="78" t="s">
        <v>149</v>
      </c>
      <c r="J145" s="79" t="s">
        <v>124</v>
      </c>
      <c r="K145" s="80">
        <v>300000</v>
      </c>
      <c r="L145" s="82" t="s">
        <v>29</v>
      </c>
      <c r="M145" s="81">
        <f>K145</f>
        <v>300000</v>
      </c>
    </row>
    <row r="146" spans="1:13" s="12" customFormat="1" ht="11.25" customHeight="1" outlineLevel="1">
      <c r="A146" s="89" t="s">
        <v>112</v>
      </c>
      <c r="B146" s="89"/>
      <c r="C146" s="77"/>
      <c r="D146" s="78" t="s">
        <v>70</v>
      </c>
      <c r="E146" s="78" t="s">
        <v>150</v>
      </c>
      <c r="F146" s="78" t="s">
        <v>214</v>
      </c>
      <c r="G146" s="78" t="s">
        <v>160</v>
      </c>
      <c r="H146" s="78" t="s">
        <v>103</v>
      </c>
      <c r="I146" s="78" t="s">
        <v>113</v>
      </c>
      <c r="J146" s="79" t="s">
        <v>114</v>
      </c>
      <c r="K146" s="80">
        <v>169920</v>
      </c>
      <c r="L146" s="80">
        <v>44604</v>
      </c>
      <c r="M146" s="81">
        <f>K146-L146</f>
        <v>125316</v>
      </c>
    </row>
    <row r="147" spans="1:13" s="12" customFormat="1" ht="11.25" customHeight="1" outlineLevel="1">
      <c r="A147" s="89" t="s">
        <v>115</v>
      </c>
      <c r="B147" s="89"/>
      <c r="C147" s="77"/>
      <c r="D147" s="78" t="s">
        <v>70</v>
      </c>
      <c r="E147" s="78" t="s">
        <v>150</v>
      </c>
      <c r="F147" s="78" t="s">
        <v>214</v>
      </c>
      <c r="G147" s="78" t="s">
        <v>160</v>
      </c>
      <c r="H147" s="78" t="s">
        <v>103</v>
      </c>
      <c r="I147" s="78" t="s">
        <v>113</v>
      </c>
      <c r="J147" s="79" t="s">
        <v>116</v>
      </c>
      <c r="K147" s="80">
        <v>5522</v>
      </c>
      <c r="L147" s="82" t="s">
        <v>29</v>
      </c>
      <c r="M147" s="81">
        <f>K147</f>
        <v>5522</v>
      </c>
    </row>
    <row r="148" spans="1:13" s="12" customFormat="1" ht="11.25" customHeight="1" outlineLevel="1">
      <c r="A148" s="89" t="s">
        <v>115</v>
      </c>
      <c r="B148" s="89"/>
      <c r="C148" s="77"/>
      <c r="D148" s="78" t="s">
        <v>70</v>
      </c>
      <c r="E148" s="78" t="s">
        <v>150</v>
      </c>
      <c r="F148" s="78" t="s">
        <v>214</v>
      </c>
      <c r="G148" s="78" t="s">
        <v>216</v>
      </c>
      <c r="H148" s="78" t="s">
        <v>143</v>
      </c>
      <c r="I148" s="78" t="s">
        <v>113</v>
      </c>
      <c r="J148" s="79" t="s">
        <v>116</v>
      </c>
      <c r="K148" s="80">
        <v>49700</v>
      </c>
      <c r="L148" s="82" t="s">
        <v>29</v>
      </c>
      <c r="M148" s="81">
        <f>K148</f>
        <v>49700</v>
      </c>
    </row>
    <row r="149" spans="1:13" s="12" customFormat="1" ht="11.25" customHeight="1" outlineLevel="1">
      <c r="A149" s="89" t="s">
        <v>117</v>
      </c>
      <c r="B149" s="89"/>
      <c r="C149" s="77"/>
      <c r="D149" s="78" t="s">
        <v>70</v>
      </c>
      <c r="E149" s="78" t="s">
        <v>150</v>
      </c>
      <c r="F149" s="78" t="s">
        <v>219</v>
      </c>
      <c r="G149" s="78" t="s">
        <v>160</v>
      </c>
      <c r="H149" s="78" t="s">
        <v>146</v>
      </c>
      <c r="I149" s="78" t="s">
        <v>113</v>
      </c>
      <c r="J149" s="79" t="s">
        <v>118</v>
      </c>
      <c r="K149" s="80">
        <v>18576</v>
      </c>
      <c r="L149" s="82" t="s">
        <v>29</v>
      </c>
      <c r="M149" s="81">
        <f>K149</f>
        <v>18576</v>
      </c>
    </row>
    <row r="150" spans="1:13" s="12" customFormat="1" ht="11.25" customHeight="1" outlineLevel="1">
      <c r="A150" s="89" t="s">
        <v>117</v>
      </c>
      <c r="B150" s="89"/>
      <c r="C150" s="77"/>
      <c r="D150" s="78" t="s">
        <v>70</v>
      </c>
      <c r="E150" s="78" t="s">
        <v>150</v>
      </c>
      <c r="F150" s="78" t="s">
        <v>219</v>
      </c>
      <c r="G150" s="78" t="s">
        <v>216</v>
      </c>
      <c r="H150" s="78" t="s">
        <v>142</v>
      </c>
      <c r="I150" s="78" t="s">
        <v>113</v>
      </c>
      <c r="J150" s="79" t="s">
        <v>118</v>
      </c>
      <c r="K150" s="80">
        <v>43344</v>
      </c>
      <c r="L150" s="82" t="s">
        <v>29</v>
      </c>
      <c r="M150" s="81">
        <f>K150</f>
        <v>43344</v>
      </c>
    </row>
    <row r="151" spans="1:13" s="12" customFormat="1" ht="11.25" customHeight="1" outlineLevel="1">
      <c r="A151" s="89" t="s">
        <v>133</v>
      </c>
      <c r="B151" s="89"/>
      <c r="C151" s="77"/>
      <c r="D151" s="78" t="s">
        <v>70</v>
      </c>
      <c r="E151" s="78" t="s">
        <v>151</v>
      </c>
      <c r="F151" s="78" t="s">
        <v>34</v>
      </c>
      <c r="G151" s="78" t="s">
        <v>160</v>
      </c>
      <c r="H151" s="78" t="s">
        <v>103</v>
      </c>
      <c r="I151" s="78" t="s">
        <v>134</v>
      </c>
      <c r="J151" s="79" t="s">
        <v>135</v>
      </c>
      <c r="K151" s="80">
        <v>2077011.92</v>
      </c>
      <c r="L151" s="82" t="s">
        <v>29</v>
      </c>
      <c r="M151" s="81">
        <f>K151</f>
        <v>2077011.92</v>
      </c>
    </row>
    <row r="152" spans="1:13" s="12" customFormat="1" ht="11.25" customHeight="1" outlineLevel="1">
      <c r="A152" s="89" t="s">
        <v>125</v>
      </c>
      <c r="B152" s="89"/>
      <c r="C152" s="77"/>
      <c r="D152" s="78" t="s">
        <v>70</v>
      </c>
      <c r="E152" s="78" t="s">
        <v>151</v>
      </c>
      <c r="F152" s="78" t="s">
        <v>220</v>
      </c>
      <c r="G152" s="78" t="s">
        <v>160</v>
      </c>
      <c r="H152" s="78" t="s">
        <v>103</v>
      </c>
      <c r="I152" s="78" t="s">
        <v>113</v>
      </c>
      <c r="J152" s="79" t="s">
        <v>126</v>
      </c>
      <c r="K152" s="80">
        <v>13918690.76</v>
      </c>
      <c r="L152" s="80">
        <v>2057166.55</v>
      </c>
      <c r="M152" s="81">
        <f>K152-L152</f>
        <v>11861524.209999999</v>
      </c>
    </row>
    <row r="153" spans="1:13" s="12" customFormat="1" ht="11.25" customHeight="1" outlineLevel="1">
      <c r="A153" s="89" t="s">
        <v>115</v>
      </c>
      <c r="B153" s="89"/>
      <c r="C153" s="77"/>
      <c r="D153" s="78" t="s">
        <v>70</v>
      </c>
      <c r="E153" s="78" t="s">
        <v>151</v>
      </c>
      <c r="F153" s="78" t="s">
        <v>220</v>
      </c>
      <c r="G153" s="78" t="s">
        <v>160</v>
      </c>
      <c r="H153" s="78" t="s">
        <v>103</v>
      </c>
      <c r="I153" s="78" t="s">
        <v>113</v>
      </c>
      <c r="J153" s="79" t="s">
        <v>116</v>
      </c>
      <c r="K153" s="80">
        <v>108000</v>
      </c>
      <c r="L153" s="82" t="s">
        <v>29</v>
      </c>
      <c r="M153" s="81">
        <f>K153</f>
        <v>108000</v>
      </c>
    </row>
    <row r="154" spans="1:13" s="12" customFormat="1" ht="11.25" customHeight="1" outlineLevel="1">
      <c r="A154" s="89" t="s">
        <v>125</v>
      </c>
      <c r="B154" s="89"/>
      <c r="C154" s="77"/>
      <c r="D154" s="78" t="s">
        <v>70</v>
      </c>
      <c r="E154" s="78" t="s">
        <v>151</v>
      </c>
      <c r="F154" s="78" t="s">
        <v>220</v>
      </c>
      <c r="G154" s="78" t="s">
        <v>216</v>
      </c>
      <c r="H154" s="78" t="s">
        <v>158</v>
      </c>
      <c r="I154" s="78" t="s">
        <v>113</v>
      </c>
      <c r="J154" s="79" t="s">
        <v>126</v>
      </c>
      <c r="K154" s="80">
        <v>8620124.5</v>
      </c>
      <c r="L154" s="82" t="s">
        <v>29</v>
      </c>
      <c r="M154" s="81">
        <f>K154</f>
        <v>8620124.5</v>
      </c>
    </row>
    <row r="155" spans="1:13" s="12" customFormat="1" ht="11.25" customHeight="1" outlineLevel="1">
      <c r="A155" s="89" t="s">
        <v>115</v>
      </c>
      <c r="B155" s="89"/>
      <c r="C155" s="77"/>
      <c r="D155" s="78" t="s">
        <v>70</v>
      </c>
      <c r="E155" s="78" t="s">
        <v>122</v>
      </c>
      <c r="F155" s="78" t="s">
        <v>203</v>
      </c>
      <c r="G155" s="78" t="s">
        <v>160</v>
      </c>
      <c r="H155" s="78" t="s">
        <v>103</v>
      </c>
      <c r="I155" s="78" t="s">
        <v>124</v>
      </c>
      <c r="J155" s="79" t="s">
        <v>116</v>
      </c>
      <c r="K155" s="80">
        <v>47120</v>
      </c>
      <c r="L155" s="80">
        <v>17650</v>
      </c>
      <c r="M155" s="81">
        <f>K155-L155</f>
        <v>29470</v>
      </c>
    </row>
    <row r="156" spans="1:13" s="12" customFormat="1" ht="11.25" customHeight="1" outlineLevel="1">
      <c r="A156" s="89" t="s">
        <v>112</v>
      </c>
      <c r="B156" s="89"/>
      <c r="C156" s="77"/>
      <c r="D156" s="78" t="s">
        <v>70</v>
      </c>
      <c r="E156" s="78" t="s">
        <v>122</v>
      </c>
      <c r="F156" s="78" t="s">
        <v>211</v>
      </c>
      <c r="G156" s="78" t="s">
        <v>160</v>
      </c>
      <c r="H156" s="78" t="s">
        <v>103</v>
      </c>
      <c r="I156" s="78" t="s">
        <v>124</v>
      </c>
      <c r="J156" s="79" t="s">
        <v>114</v>
      </c>
      <c r="K156" s="80">
        <v>296391.24</v>
      </c>
      <c r="L156" s="80">
        <v>51415.82</v>
      </c>
      <c r="M156" s="81">
        <f>K156-L156</f>
        <v>244975.41999999998</v>
      </c>
    </row>
    <row r="157" spans="1:13" s="12" customFormat="1" ht="11.25" customHeight="1" outlineLevel="1">
      <c r="A157" s="89" t="s">
        <v>125</v>
      </c>
      <c r="B157" s="89"/>
      <c r="C157" s="77"/>
      <c r="D157" s="78" t="s">
        <v>70</v>
      </c>
      <c r="E157" s="78" t="s">
        <v>122</v>
      </c>
      <c r="F157" s="78" t="s">
        <v>211</v>
      </c>
      <c r="G157" s="78" t="s">
        <v>160</v>
      </c>
      <c r="H157" s="78" t="s">
        <v>103</v>
      </c>
      <c r="I157" s="78" t="s">
        <v>124</v>
      </c>
      <c r="J157" s="79" t="s">
        <v>126</v>
      </c>
      <c r="K157" s="80">
        <v>192960</v>
      </c>
      <c r="L157" s="80">
        <v>37886</v>
      </c>
      <c r="M157" s="81">
        <f>K157-L157</f>
        <v>155074</v>
      </c>
    </row>
    <row r="158" spans="1:13" s="12" customFormat="1" ht="11.25" customHeight="1" outlineLevel="1">
      <c r="A158" s="89" t="s">
        <v>115</v>
      </c>
      <c r="B158" s="89"/>
      <c r="C158" s="77"/>
      <c r="D158" s="78" t="s">
        <v>70</v>
      </c>
      <c r="E158" s="78" t="s">
        <v>122</v>
      </c>
      <c r="F158" s="78" t="s">
        <v>211</v>
      </c>
      <c r="G158" s="78" t="s">
        <v>160</v>
      </c>
      <c r="H158" s="78" t="s">
        <v>103</v>
      </c>
      <c r="I158" s="78" t="s">
        <v>124</v>
      </c>
      <c r="J158" s="79" t="s">
        <v>116</v>
      </c>
      <c r="K158" s="80">
        <v>721948</v>
      </c>
      <c r="L158" s="80">
        <v>152806.28</v>
      </c>
      <c r="M158" s="81">
        <f>K158-L158</f>
        <v>569141.72</v>
      </c>
    </row>
    <row r="159" spans="1:13" s="12" customFormat="1" ht="11.25" customHeight="1" outlineLevel="1">
      <c r="A159" s="89" t="s">
        <v>140</v>
      </c>
      <c r="B159" s="89"/>
      <c r="C159" s="77"/>
      <c r="D159" s="78" t="s">
        <v>70</v>
      </c>
      <c r="E159" s="78" t="s">
        <v>122</v>
      </c>
      <c r="F159" s="78" t="s">
        <v>211</v>
      </c>
      <c r="G159" s="78" t="s">
        <v>160</v>
      </c>
      <c r="H159" s="78" t="s">
        <v>103</v>
      </c>
      <c r="I159" s="78" t="s">
        <v>124</v>
      </c>
      <c r="J159" s="79" t="s">
        <v>141</v>
      </c>
      <c r="K159" s="80">
        <v>212500</v>
      </c>
      <c r="L159" s="82" t="s">
        <v>29</v>
      </c>
      <c r="M159" s="81">
        <f>K159</f>
        <v>212500</v>
      </c>
    </row>
    <row r="160" spans="1:13" s="12" customFormat="1" ht="11.25" customHeight="1" outlineLevel="1">
      <c r="A160" s="89" t="s">
        <v>119</v>
      </c>
      <c r="B160" s="89"/>
      <c r="C160" s="77"/>
      <c r="D160" s="78" t="s">
        <v>70</v>
      </c>
      <c r="E160" s="78" t="s">
        <v>122</v>
      </c>
      <c r="F160" s="78" t="s">
        <v>211</v>
      </c>
      <c r="G160" s="78" t="s">
        <v>160</v>
      </c>
      <c r="H160" s="78" t="s">
        <v>103</v>
      </c>
      <c r="I160" s="78" t="s">
        <v>124</v>
      </c>
      <c r="J160" s="79" t="s">
        <v>120</v>
      </c>
      <c r="K160" s="80">
        <v>115205</v>
      </c>
      <c r="L160" s="80">
        <v>53956.13</v>
      </c>
      <c r="M160" s="81">
        <f>K160-L160</f>
        <v>61248.87</v>
      </c>
    </row>
    <row r="161" spans="1:13" s="12" customFormat="1" ht="11.25" customHeight="1" outlineLevel="1">
      <c r="A161" s="89" t="s">
        <v>112</v>
      </c>
      <c r="B161" s="89"/>
      <c r="C161" s="77"/>
      <c r="D161" s="78" t="s">
        <v>70</v>
      </c>
      <c r="E161" s="78" t="s">
        <v>122</v>
      </c>
      <c r="F161" s="78" t="s">
        <v>202</v>
      </c>
      <c r="G161" s="78" t="s">
        <v>160</v>
      </c>
      <c r="H161" s="78" t="s">
        <v>103</v>
      </c>
      <c r="I161" s="78" t="s">
        <v>124</v>
      </c>
      <c r="J161" s="79" t="s">
        <v>114</v>
      </c>
      <c r="K161" s="80">
        <v>209744.39</v>
      </c>
      <c r="L161" s="80">
        <v>84971.41</v>
      </c>
      <c r="M161" s="81">
        <f>K161-L161</f>
        <v>124772.98000000001</v>
      </c>
    </row>
    <row r="162" spans="1:13" s="12" customFormat="1" ht="11.25" customHeight="1" outlineLevel="1">
      <c r="A162" s="89" t="s">
        <v>125</v>
      </c>
      <c r="B162" s="89"/>
      <c r="C162" s="77"/>
      <c r="D162" s="78" t="s">
        <v>70</v>
      </c>
      <c r="E162" s="78" t="s">
        <v>122</v>
      </c>
      <c r="F162" s="78" t="s">
        <v>202</v>
      </c>
      <c r="G162" s="78" t="s">
        <v>160</v>
      </c>
      <c r="H162" s="78" t="s">
        <v>103</v>
      </c>
      <c r="I162" s="78" t="s">
        <v>124</v>
      </c>
      <c r="J162" s="79" t="s">
        <v>126</v>
      </c>
      <c r="K162" s="80">
        <v>5300</v>
      </c>
      <c r="L162" s="80">
        <v>5300</v>
      </c>
      <c r="M162" s="81">
        <f>K162-L162</f>
        <v>0</v>
      </c>
    </row>
    <row r="163" spans="1:13" s="12" customFormat="1" ht="11.25" customHeight="1" outlineLevel="1">
      <c r="A163" s="89" t="s">
        <v>115</v>
      </c>
      <c r="B163" s="89"/>
      <c r="C163" s="77"/>
      <c r="D163" s="78" t="s">
        <v>70</v>
      </c>
      <c r="E163" s="78" t="s">
        <v>152</v>
      </c>
      <c r="F163" s="78" t="s">
        <v>221</v>
      </c>
      <c r="G163" s="78" t="s">
        <v>160</v>
      </c>
      <c r="H163" s="78" t="s">
        <v>103</v>
      </c>
      <c r="I163" s="78" t="s">
        <v>113</v>
      </c>
      <c r="J163" s="79" t="s">
        <v>116</v>
      </c>
      <c r="K163" s="80">
        <v>20000</v>
      </c>
      <c r="L163" s="82" t="s">
        <v>29</v>
      </c>
      <c r="M163" s="81">
        <f>K163</f>
        <v>20000</v>
      </c>
    </row>
    <row r="164" spans="1:13" s="12" customFormat="1" ht="11.25" customHeight="1" outlineLevel="1">
      <c r="A164" s="89" t="s">
        <v>119</v>
      </c>
      <c r="B164" s="89"/>
      <c r="C164" s="77"/>
      <c r="D164" s="78" t="s">
        <v>70</v>
      </c>
      <c r="E164" s="78" t="s">
        <v>152</v>
      </c>
      <c r="F164" s="78" t="s">
        <v>221</v>
      </c>
      <c r="G164" s="78" t="s">
        <v>160</v>
      </c>
      <c r="H164" s="78" t="s">
        <v>103</v>
      </c>
      <c r="I164" s="78" t="s">
        <v>113</v>
      </c>
      <c r="J164" s="79" t="s">
        <v>120</v>
      </c>
      <c r="K164" s="80">
        <v>15000</v>
      </c>
      <c r="L164" s="82" t="s">
        <v>29</v>
      </c>
      <c r="M164" s="81">
        <f>K164</f>
        <v>15000</v>
      </c>
    </row>
    <row r="165" spans="1:13" s="12" customFormat="1" ht="11.25" customHeight="1" outlineLevel="1">
      <c r="A165" s="100" t="s">
        <v>125</v>
      </c>
      <c r="B165" s="100"/>
      <c r="C165" s="16"/>
      <c r="D165" s="17" t="s">
        <v>70</v>
      </c>
      <c r="E165" s="17" t="s">
        <v>152</v>
      </c>
      <c r="F165" s="17" t="s">
        <v>162</v>
      </c>
      <c r="G165" s="17" t="s">
        <v>160</v>
      </c>
      <c r="H165" s="17" t="s">
        <v>103</v>
      </c>
      <c r="I165" s="17" t="s">
        <v>113</v>
      </c>
      <c r="J165" s="18" t="s">
        <v>126</v>
      </c>
      <c r="K165" s="19">
        <v>12900</v>
      </c>
      <c r="L165" s="19">
        <v>12900</v>
      </c>
      <c r="M165" s="164">
        <f>K165-L165</f>
        <v>0</v>
      </c>
    </row>
    <row r="166" spans="1:13" s="12" customFormat="1" ht="11.25" customHeight="1" outlineLevel="1">
      <c r="A166" s="100" t="s">
        <v>133</v>
      </c>
      <c r="B166" s="100"/>
      <c r="C166" s="16"/>
      <c r="D166" s="17" t="s">
        <v>70</v>
      </c>
      <c r="E166" s="17" t="s">
        <v>155</v>
      </c>
      <c r="F166" s="17" t="s">
        <v>24</v>
      </c>
      <c r="G166" s="17" t="s">
        <v>160</v>
      </c>
      <c r="H166" s="17" t="s">
        <v>103</v>
      </c>
      <c r="I166" s="17" t="s">
        <v>134</v>
      </c>
      <c r="J166" s="18" t="s">
        <v>135</v>
      </c>
      <c r="K166" s="19">
        <v>213712.21</v>
      </c>
      <c r="L166" s="19">
        <v>143712.21</v>
      </c>
      <c r="M166" s="164">
        <f>K166-L166</f>
        <v>70000</v>
      </c>
    </row>
    <row r="167" spans="1:13" s="12" customFormat="1" ht="11.25" customHeight="1" outlineLevel="1">
      <c r="A167" s="100" t="s">
        <v>133</v>
      </c>
      <c r="B167" s="100"/>
      <c r="C167" s="16"/>
      <c r="D167" s="17" t="s">
        <v>70</v>
      </c>
      <c r="E167" s="17" t="s">
        <v>155</v>
      </c>
      <c r="F167" s="17" t="s">
        <v>222</v>
      </c>
      <c r="G167" s="17" t="s">
        <v>160</v>
      </c>
      <c r="H167" s="17" t="s">
        <v>103</v>
      </c>
      <c r="I167" s="17" t="s">
        <v>134</v>
      </c>
      <c r="J167" s="18" t="s">
        <v>135</v>
      </c>
      <c r="K167" s="19">
        <v>5980023</v>
      </c>
      <c r="L167" s="20" t="s">
        <v>29</v>
      </c>
      <c r="M167" s="164">
        <f>K167</f>
        <v>5980023</v>
      </c>
    </row>
    <row r="168" spans="1:13" s="12" customFormat="1" ht="11.25" customHeight="1" outlineLevel="1">
      <c r="A168" s="100" t="s">
        <v>115</v>
      </c>
      <c r="B168" s="100"/>
      <c r="C168" s="16"/>
      <c r="D168" s="17" t="s">
        <v>70</v>
      </c>
      <c r="E168" s="17" t="s">
        <v>155</v>
      </c>
      <c r="F168" s="17" t="s">
        <v>33</v>
      </c>
      <c r="G168" s="17" t="s">
        <v>160</v>
      </c>
      <c r="H168" s="17" t="s">
        <v>103</v>
      </c>
      <c r="I168" s="17" t="s">
        <v>113</v>
      </c>
      <c r="J168" s="18" t="s">
        <v>116</v>
      </c>
      <c r="K168" s="19">
        <v>50623</v>
      </c>
      <c r="L168" s="20" t="s">
        <v>29</v>
      </c>
      <c r="M168" s="164">
        <f>K168</f>
        <v>50623</v>
      </c>
    </row>
    <row r="169" spans="1:13" s="12" customFormat="1" ht="11.25" customHeight="1" outlineLevel="1">
      <c r="A169" s="100" t="s">
        <v>115</v>
      </c>
      <c r="B169" s="100"/>
      <c r="C169" s="16"/>
      <c r="D169" s="17" t="s">
        <v>70</v>
      </c>
      <c r="E169" s="17" t="s">
        <v>155</v>
      </c>
      <c r="F169" s="17" t="s">
        <v>33</v>
      </c>
      <c r="G169" s="17" t="s">
        <v>216</v>
      </c>
      <c r="H169" s="17" t="s">
        <v>98</v>
      </c>
      <c r="I169" s="17" t="s">
        <v>113</v>
      </c>
      <c r="J169" s="18" t="s">
        <v>116</v>
      </c>
      <c r="K169" s="19">
        <v>455600</v>
      </c>
      <c r="L169" s="20" t="s">
        <v>29</v>
      </c>
      <c r="M169" s="164">
        <f>K169</f>
        <v>455600</v>
      </c>
    </row>
    <row r="170" spans="1:13" s="12" customFormat="1" ht="11.25" customHeight="1" outlineLevel="1">
      <c r="A170" s="100" t="s">
        <v>131</v>
      </c>
      <c r="B170" s="100"/>
      <c r="C170" s="16"/>
      <c r="D170" s="17" t="s">
        <v>70</v>
      </c>
      <c r="E170" s="17" t="s">
        <v>155</v>
      </c>
      <c r="F170" s="17" t="s">
        <v>209</v>
      </c>
      <c r="G170" s="17" t="s">
        <v>160</v>
      </c>
      <c r="H170" s="17" t="s">
        <v>103</v>
      </c>
      <c r="I170" s="17" t="s">
        <v>113</v>
      </c>
      <c r="J170" s="18" t="s">
        <v>132</v>
      </c>
      <c r="K170" s="19">
        <v>339100</v>
      </c>
      <c r="L170" s="19">
        <v>16512.76</v>
      </c>
      <c r="M170" s="164">
        <f>K170-L170</f>
        <v>322587.24</v>
      </c>
    </row>
    <row r="171" spans="1:13" s="12" customFormat="1" ht="11.25" customHeight="1" outlineLevel="1">
      <c r="A171" s="100" t="s">
        <v>125</v>
      </c>
      <c r="B171" s="100"/>
      <c r="C171" s="16"/>
      <c r="D171" s="17" t="s">
        <v>70</v>
      </c>
      <c r="E171" s="17" t="s">
        <v>155</v>
      </c>
      <c r="F171" s="17" t="s">
        <v>209</v>
      </c>
      <c r="G171" s="17" t="s">
        <v>160</v>
      </c>
      <c r="H171" s="17" t="s">
        <v>103</v>
      </c>
      <c r="I171" s="17" t="s">
        <v>113</v>
      </c>
      <c r="J171" s="18" t="s">
        <v>126</v>
      </c>
      <c r="K171" s="19">
        <v>140900</v>
      </c>
      <c r="L171" s="19">
        <v>48386.1</v>
      </c>
      <c r="M171" s="164">
        <f>K171-L171</f>
        <v>92513.9</v>
      </c>
    </row>
    <row r="172" spans="1:13" s="12" customFormat="1" ht="11.25" customHeight="1" outlineLevel="1">
      <c r="A172" s="100" t="s">
        <v>125</v>
      </c>
      <c r="B172" s="100"/>
      <c r="C172" s="16"/>
      <c r="D172" s="17" t="s">
        <v>70</v>
      </c>
      <c r="E172" s="17" t="s">
        <v>155</v>
      </c>
      <c r="F172" s="17" t="s">
        <v>134</v>
      </c>
      <c r="G172" s="17" t="s">
        <v>160</v>
      </c>
      <c r="H172" s="17" t="s">
        <v>103</v>
      </c>
      <c r="I172" s="17" t="s">
        <v>113</v>
      </c>
      <c r="J172" s="18" t="s">
        <v>126</v>
      </c>
      <c r="K172" s="19">
        <v>3505229</v>
      </c>
      <c r="L172" s="20" t="s">
        <v>29</v>
      </c>
      <c r="M172" s="164">
        <f>K172</f>
        <v>3505229</v>
      </c>
    </row>
    <row r="173" spans="1:13" s="12" customFormat="1" ht="11.25" customHeight="1" outlineLevel="1">
      <c r="A173" s="100" t="s">
        <v>154</v>
      </c>
      <c r="B173" s="100"/>
      <c r="C173" s="16"/>
      <c r="D173" s="17" t="s">
        <v>70</v>
      </c>
      <c r="E173" s="17" t="s">
        <v>155</v>
      </c>
      <c r="F173" s="17" t="s">
        <v>134</v>
      </c>
      <c r="G173" s="17" t="s">
        <v>160</v>
      </c>
      <c r="H173" s="17" t="s">
        <v>103</v>
      </c>
      <c r="I173" s="17" t="s">
        <v>156</v>
      </c>
      <c r="J173" s="18" t="s">
        <v>157</v>
      </c>
      <c r="K173" s="19">
        <v>4921668.85</v>
      </c>
      <c r="L173" s="19">
        <v>1180093.6</v>
      </c>
      <c r="M173" s="164">
        <f>K173-L173</f>
        <v>3741575.2499999995</v>
      </c>
    </row>
    <row r="174" spans="1:13" s="12" customFormat="1" ht="11.25" customHeight="1" outlineLevel="1">
      <c r="A174" s="100" t="s">
        <v>125</v>
      </c>
      <c r="B174" s="100"/>
      <c r="C174" s="16"/>
      <c r="D174" s="17" t="s">
        <v>70</v>
      </c>
      <c r="E174" s="17" t="s">
        <v>155</v>
      </c>
      <c r="F174" s="17" t="s">
        <v>162</v>
      </c>
      <c r="G174" s="17" t="s">
        <v>160</v>
      </c>
      <c r="H174" s="17" t="s">
        <v>103</v>
      </c>
      <c r="I174" s="17" t="s">
        <v>113</v>
      </c>
      <c r="J174" s="18" t="s">
        <v>126</v>
      </c>
      <c r="K174" s="19">
        <f>51600-12900</f>
        <v>38700</v>
      </c>
      <c r="L174" s="20" t="s">
        <v>29</v>
      </c>
      <c r="M174" s="164">
        <f>K174</f>
        <v>38700</v>
      </c>
    </row>
    <row r="175" spans="1:13" s="12" customFormat="1" ht="11.25" customHeight="1" outlineLevel="1">
      <c r="A175" s="100" t="s">
        <v>115</v>
      </c>
      <c r="B175" s="100"/>
      <c r="C175" s="16"/>
      <c r="D175" s="17" t="s">
        <v>70</v>
      </c>
      <c r="E175" s="17" t="s">
        <v>155</v>
      </c>
      <c r="F175" s="17" t="s">
        <v>162</v>
      </c>
      <c r="G175" s="17" t="s">
        <v>160</v>
      </c>
      <c r="H175" s="17" t="s">
        <v>103</v>
      </c>
      <c r="I175" s="17" t="s">
        <v>113</v>
      </c>
      <c r="J175" s="18" t="s">
        <v>116</v>
      </c>
      <c r="K175" s="19">
        <v>100000</v>
      </c>
      <c r="L175" s="20" t="s">
        <v>29</v>
      </c>
      <c r="M175" s="164">
        <f>K175</f>
        <v>100000</v>
      </c>
    </row>
    <row r="176" spans="1:13" s="12" customFormat="1" ht="11.25" customHeight="1" outlineLevel="1">
      <c r="A176" s="89" t="s">
        <v>133</v>
      </c>
      <c r="B176" s="89"/>
      <c r="C176" s="77"/>
      <c r="D176" s="78" t="s">
        <v>70</v>
      </c>
      <c r="E176" s="78" t="s">
        <v>159</v>
      </c>
      <c r="F176" s="78" t="s">
        <v>138</v>
      </c>
      <c r="G176" s="78" t="s">
        <v>160</v>
      </c>
      <c r="H176" s="78" t="s">
        <v>103</v>
      </c>
      <c r="I176" s="78" t="s">
        <v>134</v>
      </c>
      <c r="J176" s="79" t="s">
        <v>135</v>
      </c>
      <c r="K176" s="80">
        <v>9898789.84</v>
      </c>
      <c r="L176" s="82" t="s">
        <v>29</v>
      </c>
      <c r="M176" s="81">
        <f>K176</f>
        <v>9898789.84</v>
      </c>
    </row>
    <row r="177" spans="1:13" s="12" customFormat="1" ht="11.25" customHeight="1" outlineLevel="1">
      <c r="A177" s="89" t="s">
        <v>133</v>
      </c>
      <c r="B177" s="89"/>
      <c r="C177" s="77"/>
      <c r="D177" s="78" t="s">
        <v>70</v>
      </c>
      <c r="E177" s="78" t="s">
        <v>159</v>
      </c>
      <c r="F177" s="78" t="s">
        <v>138</v>
      </c>
      <c r="G177" s="78" t="s">
        <v>216</v>
      </c>
      <c r="H177" s="78" t="s">
        <v>199</v>
      </c>
      <c r="I177" s="78" t="s">
        <v>134</v>
      </c>
      <c r="J177" s="79" t="s">
        <v>135</v>
      </c>
      <c r="K177" s="80">
        <v>11409440.88</v>
      </c>
      <c r="L177" s="82" t="s">
        <v>29</v>
      </c>
      <c r="M177" s="81">
        <f>K177</f>
        <v>11409440.88</v>
      </c>
    </row>
    <row r="178" spans="1:13" s="12" customFormat="1" ht="11.25" customHeight="1" outlineLevel="1">
      <c r="A178" s="89" t="s">
        <v>133</v>
      </c>
      <c r="B178" s="89"/>
      <c r="C178" s="77"/>
      <c r="D178" s="78" t="s">
        <v>70</v>
      </c>
      <c r="E178" s="78" t="s">
        <v>159</v>
      </c>
      <c r="F178" s="78" t="s">
        <v>37</v>
      </c>
      <c r="G178" s="78" t="s">
        <v>160</v>
      </c>
      <c r="H178" s="78" t="s">
        <v>103</v>
      </c>
      <c r="I178" s="78" t="s">
        <v>134</v>
      </c>
      <c r="J178" s="79" t="s">
        <v>135</v>
      </c>
      <c r="K178" s="80">
        <v>48198483.87</v>
      </c>
      <c r="L178" s="80">
        <v>4168000</v>
      </c>
      <c r="M178" s="81">
        <f>K178-L178</f>
        <v>44030483.87</v>
      </c>
    </row>
    <row r="179" spans="1:13" s="12" customFormat="1" ht="11.25" customHeight="1" outlineLevel="1">
      <c r="A179" s="89" t="s">
        <v>125</v>
      </c>
      <c r="B179" s="89"/>
      <c r="C179" s="77"/>
      <c r="D179" s="78" t="s">
        <v>70</v>
      </c>
      <c r="E179" s="78" t="s">
        <v>159</v>
      </c>
      <c r="F179" s="78" t="s">
        <v>162</v>
      </c>
      <c r="G179" s="78" t="s">
        <v>160</v>
      </c>
      <c r="H179" s="78" t="s">
        <v>103</v>
      </c>
      <c r="I179" s="78" t="s">
        <v>113</v>
      </c>
      <c r="J179" s="79" t="s">
        <v>126</v>
      </c>
      <c r="K179" s="80">
        <v>30000</v>
      </c>
      <c r="L179" s="82" t="s">
        <v>29</v>
      </c>
      <c r="M179" s="81">
        <f>K179</f>
        <v>30000</v>
      </c>
    </row>
    <row r="180" spans="1:13" s="12" customFormat="1" ht="11.25" customHeight="1" outlineLevel="1">
      <c r="A180" s="89" t="s">
        <v>125</v>
      </c>
      <c r="B180" s="89"/>
      <c r="C180" s="77"/>
      <c r="D180" s="78" t="s">
        <v>70</v>
      </c>
      <c r="E180" s="78" t="s">
        <v>161</v>
      </c>
      <c r="F180" s="78" t="s">
        <v>78</v>
      </c>
      <c r="G180" s="78" t="s">
        <v>160</v>
      </c>
      <c r="H180" s="78" t="s">
        <v>103</v>
      </c>
      <c r="I180" s="78" t="s">
        <v>113</v>
      </c>
      <c r="J180" s="79" t="s">
        <v>126</v>
      </c>
      <c r="K180" s="80">
        <v>542083.33</v>
      </c>
      <c r="L180" s="80">
        <v>64958.34</v>
      </c>
      <c r="M180" s="81">
        <f>K180-L180</f>
        <v>477124.99</v>
      </c>
    </row>
    <row r="181" spans="1:13" s="12" customFormat="1" ht="11.25" customHeight="1" outlineLevel="1">
      <c r="A181" s="89" t="s">
        <v>115</v>
      </c>
      <c r="B181" s="89"/>
      <c r="C181" s="77"/>
      <c r="D181" s="78" t="s">
        <v>70</v>
      </c>
      <c r="E181" s="78" t="s">
        <v>161</v>
      </c>
      <c r="F181" s="78" t="s">
        <v>78</v>
      </c>
      <c r="G181" s="78" t="s">
        <v>160</v>
      </c>
      <c r="H181" s="78" t="s">
        <v>103</v>
      </c>
      <c r="I181" s="78" t="s">
        <v>113</v>
      </c>
      <c r="J181" s="79" t="s">
        <v>116</v>
      </c>
      <c r="K181" s="80">
        <v>2600000</v>
      </c>
      <c r="L181" s="82" t="s">
        <v>29</v>
      </c>
      <c r="M181" s="81">
        <f>K181</f>
        <v>2600000</v>
      </c>
    </row>
    <row r="182" spans="1:13" s="12" customFormat="1" ht="11.25" customHeight="1" outlineLevel="1">
      <c r="A182" s="89" t="s">
        <v>140</v>
      </c>
      <c r="B182" s="89"/>
      <c r="C182" s="77"/>
      <c r="D182" s="78" t="s">
        <v>70</v>
      </c>
      <c r="E182" s="78" t="s">
        <v>161</v>
      </c>
      <c r="F182" s="78" t="s">
        <v>78</v>
      </c>
      <c r="G182" s="78" t="s">
        <v>160</v>
      </c>
      <c r="H182" s="78" t="s">
        <v>103</v>
      </c>
      <c r="I182" s="78" t="s">
        <v>113</v>
      </c>
      <c r="J182" s="79" t="s">
        <v>141</v>
      </c>
      <c r="K182" s="80">
        <v>500000</v>
      </c>
      <c r="L182" s="82" t="s">
        <v>29</v>
      </c>
      <c r="M182" s="81">
        <f>K182</f>
        <v>500000</v>
      </c>
    </row>
    <row r="183" spans="1:13" s="12" customFormat="1" ht="11.25" customHeight="1" outlineLevel="1">
      <c r="A183" s="89" t="s">
        <v>125</v>
      </c>
      <c r="B183" s="89"/>
      <c r="C183" s="77"/>
      <c r="D183" s="78" t="s">
        <v>70</v>
      </c>
      <c r="E183" s="78" t="s">
        <v>161</v>
      </c>
      <c r="F183" s="78" t="s">
        <v>33</v>
      </c>
      <c r="G183" s="78" t="s">
        <v>160</v>
      </c>
      <c r="H183" s="78" t="s">
        <v>103</v>
      </c>
      <c r="I183" s="78" t="s">
        <v>113</v>
      </c>
      <c r="J183" s="79" t="s">
        <v>126</v>
      </c>
      <c r="K183" s="80">
        <v>2120075.1</v>
      </c>
      <c r="L183" s="82" t="s">
        <v>29</v>
      </c>
      <c r="M183" s="81">
        <f>K183</f>
        <v>2120075.1</v>
      </c>
    </row>
    <row r="184" spans="1:13" s="12" customFormat="1" ht="11.25" customHeight="1" outlineLevel="1">
      <c r="A184" s="89" t="s">
        <v>115</v>
      </c>
      <c r="B184" s="89"/>
      <c r="C184" s="77"/>
      <c r="D184" s="78" t="s">
        <v>70</v>
      </c>
      <c r="E184" s="78" t="s">
        <v>161</v>
      </c>
      <c r="F184" s="78" t="s">
        <v>33</v>
      </c>
      <c r="G184" s="78" t="s">
        <v>160</v>
      </c>
      <c r="H184" s="78" t="s">
        <v>103</v>
      </c>
      <c r="I184" s="78" t="s">
        <v>113</v>
      </c>
      <c r="J184" s="79" t="s">
        <v>116</v>
      </c>
      <c r="K184" s="80">
        <v>1169800</v>
      </c>
      <c r="L184" s="82" t="s">
        <v>29</v>
      </c>
      <c r="M184" s="81">
        <f>K184</f>
        <v>1169800</v>
      </c>
    </row>
    <row r="185" spans="1:13" s="12" customFormat="1" ht="11.25" customHeight="1" outlineLevel="1">
      <c r="A185" s="89" t="s">
        <v>140</v>
      </c>
      <c r="B185" s="89"/>
      <c r="C185" s="77"/>
      <c r="D185" s="78" t="s">
        <v>70</v>
      </c>
      <c r="E185" s="78" t="s">
        <v>161</v>
      </c>
      <c r="F185" s="78" t="s">
        <v>33</v>
      </c>
      <c r="G185" s="78" t="s">
        <v>160</v>
      </c>
      <c r="H185" s="78" t="s">
        <v>103</v>
      </c>
      <c r="I185" s="78" t="s">
        <v>113</v>
      </c>
      <c r="J185" s="79" t="s">
        <v>141</v>
      </c>
      <c r="K185" s="80">
        <v>400000</v>
      </c>
      <c r="L185" s="82" t="s">
        <v>29</v>
      </c>
      <c r="M185" s="81">
        <f>K185</f>
        <v>400000</v>
      </c>
    </row>
    <row r="186" spans="1:13" s="12" customFormat="1" ht="11.25" customHeight="1" outlineLevel="1">
      <c r="A186" s="89" t="s">
        <v>131</v>
      </c>
      <c r="B186" s="89"/>
      <c r="C186" s="77"/>
      <c r="D186" s="78" t="s">
        <v>70</v>
      </c>
      <c r="E186" s="78" t="s">
        <v>161</v>
      </c>
      <c r="F186" s="78" t="s">
        <v>134</v>
      </c>
      <c r="G186" s="78" t="s">
        <v>160</v>
      </c>
      <c r="H186" s="78" t="s">
        <v>103</v>
      </c>
      <c r="I186" s="78" t="s">
        <v>113</v>
      </c>
      <c r="J186" s="79" t="s">
        <v>132</v>
      </c>
      <c r="K186" s="80">
        <v>2764440</v>
      </c>
      <c r="L186" s="80">
        <v>806739.02</v>
      </c>
      <c r="M186" s="81">
        <f>K186-L186</f>
        <v>1957700.98</v>
      </c>
    </row>
    <row r="187" spans="1:13" s="12" customFormat="1" ht="11.25" customHeight="1" outlineLevel="1">
      <c r="A187" s="89" t="s">
        <v>125</v>
      </c>
      <c r="B187" s="89"/>
      <c r="C187" s="77"/>
      <c r="D187" s="78" t="s">
        <v>70</v>
      </c>
      <c r="E187" s="78" t="s">
        <v>161</v>
      </c>
      <c r="F187" s="78" t="s">
        <v>134</v>
      </c>
      <c r="G187" s="78" t="s">
        <v>160</v>
      </c>
      <c r="H187" s="78" t="s">
        <v>103</v>
      </c>
      <c r="I187" s="78" t="s">
        <v>113</v>
      </c>
      <c r="J187" s="79" t="s">
        <v>126</v>
      </c>
      <c r="K187" s="80">
        <v>9419202</v>
      </c>
      <c r="L187" s="80">
        <v>1920521.36</v>
      </c>
      <c r="M187" s="81">
        <f>K187-L187</f>
        <v>7498680.64</v>
      </c>
    </row>
    <row r="188" spans="1:13" s="12" customFormat="1" ht="11.25" customHeight="1" outlineLevel="1">
      <c r="A188" s="89" t="s">
        <v>115</v>
      </c>
      <c r="B188" s="89"/>
      <c r="C188" s="77"/>
      <c r="D188" s="78" t="s">
        <v>70</v>
      </c>
      <c r="E188" s="78" t="s">
        <v>161</v>
      </c>
      <c r="F188" s="78" t="s">
        <v>134</v>
      </c>
      <c r="G188" s="78" t="s">
        <v>160</v>
      </c>
      <c r="H188" s="78" t="s">
        <v>103</v>
      </c>
      <c r="I188" s="78" t="s">
        <v>113</v>
      </c>
      <c r="J188" s="79" t="s">
        <v>116</v>
      </c>
      <c r="K188" s="80">
        <v>2392050.31</v>
      </c>
      <c r="L188" s="80">
        <v>254825.31</v>
      </c>
      <c r="M188" s="81">
        <f>K188-L188</f>
        <v>2137225</v>
      </c>
    </row>
    <row r="189" spans="1:13" s="12" customFormat="1" ht="11.25" customHeight="1" outlineLevel="1">
      <c r="A189" s="89" t="s">
        <v>140</v>
      </c>
      <c r="B189" s="89"/>
      <c r="C189" s="77"/>
      <c r="D189" s="78" t="s">
        <v>70</v>
      </c>
      <c r="E189" s="78" t="s">
        <v>161</v>
      </c>
      <c r="F189" s="78" t="s">
        <v>134</v>
      </c>
      <c r="G189" s="78" t="s">
        <v>160</v>
      </c>
      <c r="H189" s="78" t="s">
        <v>103</v>
      </c>
      <c r="I189" s="78" t="s">
        <v>113</v>
      </c>
      <c r="J189" s="79" t="s">
        <v>141</v>
      </c>
      <c r="K189" s="80">
        <v>440000</v>
      </c>
      <c r="L189" s="80">
        <v>380000</v>
      </c>
      <c r="M189" s="81">
        <f>K189-L189</f>
        <v>60000</v>
      </c>
    </row>
    <row r="190" spans="1:13" s="12" customFormat="1" ht="11.25" customHeight="1" outlineLevel="1">
      <c r="A190" s="89" t="s">
        <v>119</v>
      </c>
      <c r="B190" s="89"/>
      <c r="C190" s="77"/>
      <c r="D190" s="78" t="s">
        <v>70</v>
      </c>
      <c r="E190" s="78" t="s">
        <v>161</v>
      </c>
      <c r="F190" s="78" t="s">
        <v>134</v>
      </c>
      <c r="G190" s="78" t="s">
        <v>160</v>
      </c>
      <c r="H190" s="78" t="s">
        <v>103</v>
      </c>
      <c r="I190" s="78" t="s">
        <v>113</v>
      </c>
      <c r="J190" s="79" t="s">
        <v>120</v>
      </c>
      <c r="K190" s="80">
        <v>97000</v>
      </c>
      <c r="L190" s="82" t="s">
        <v>29</v>
      </c>
      <c r="M190" s="81">
        <f>K190</f>
        <v>97000</v>
      </c>
    </row>
    <row r="191" spans="1:13" s="12" customFormat="1" ht="11.25" customHeight="1" outlineLevel="1">
      <c r="A191" s="89" t="s">
        <v>125</v>
      </c>
      <c r="B191" s="89"/>
      <c r="C191" s="77"/>
      <c r="D191" s="78" t="s">
        <v>70</v>
      </c>
      <c r="E191" s="78" t="s">
        <v>161</v>
      </c>
      <c r="F191" s="78" t="s">
        <v>211</v>
      </c>
      <c r="G191" s="78" t="s">
        <v>160</v>
      </c>
      <c r="H191" s="78" t="s">
        <v>103</v>
      </c>
      <c r="I191" s="78" t="s">
        <v>113</v>
      </c>
      <c r="J191" s="79" t="s">
        <v>126</v>
      </c>
      <c r="K191" s="80">
        <v>576092</v>
      </c>
      <c r="L191" s="80">
        <v>142658.66</v>
      </c>
      <c r="M191" s="81">
        <f>K191-L191</f>
        <v>433433.33999999997</v>
      </c>
    </row>
    <row r="192" spans="1:13" s="12" customFormat="1" ht="11.25" customHeight="1" outlineLevel="1">
      <c r="A192" s="89" t="s">
        <v>131</v>
      </c>
      <c r="B192" s="89"/>
      <c r="C192" s="77"/>
      <c r="D192" s="78" t="s">
        <v>70</v>
      </c>
      <c r="E192" s="78" t="s">
        <v>161</v>
      </c>
      <c r="F192" s="78" t="s">
        <v>223</v>
      </c>
      <c r="G192" s="78" t="s">
        <v>160</v>
      </c>
      <c r="H192" s="78" t="s">
        <v>103</v>
      </c>
      <c r="I192" s="78" t="s">
        <v>113</v>
      </c>
      <c r="J192" s="79" t="s">
        <v>132</v>
      </c>
      <c r="K192" s="80">
        <v>2604.81</v>
      </c>
      <c r="L192" s="80">
        <v>2604.81</v>
      </c>
      <c r="M192" s="81">
        <f>K192-L192</f>
        <v>0</v>
      </c>
    </row>
    <row r="193" spans="1:13" s="12" customFormat="1" ht="11.25" customHeight="1" outlineLevel="1">
      <c r="A193" s="89" t="s">
        <v>125</v>
      </c>
      <c r="B193" s="89"/>
      <c r="C193" s="77"/>
      <c r="D193" s="78" t="s">
        <v>70</v>
      </c>
      <c r="E193" s="78" t="s">
        <v>161</v>
      </c>
      <c r="F193" s="78" t="s">
        <v>223</v>
      </c>
      <c r="G193" s="78" t="s">
        <v>160</v>
      </c>
      <c r="H193" s="78" t="s">
        <v>103</v>
      </c>
      <c r="I193" s="78" t="s">
        <v>113</v>
      </c>
      <c r="J193" s="79" t="s">
        <v>126</v>
      </c>
      <c r="K193" s="80">
        <v>325631.89</v>
      </c>
      <c r="L193" s="80">
        <v>325631.89</v>
      </c>
      <c r="M193" s="81">
        <f>K193-L193</f>
        <v>0</v>
      </c>
    </row>
    <row r="194" spans="1:13" s="12" customFormat="1" ht="11.25" customHeight="1" outlineLevel="1">
      <c r="A194" s="89" t="s">
        <v>115</v>
      </c>
      <c r="B194" s="89"/>
      <c r="C194" s="77"/>
      <c r="D194" s="78" t="s">
        <v>70</v>
      </c>
      <c r="E194" s="78" t="s">
        <v>161</v>
      </c>
      <c r="F194" s="78" t="s">
        <v>223</v>
      </c>
      <c r="G194" s="78" t="s">
        <v>160</v>
      </c>
      <c r="H194" s="78" t="s">
        <v>103</v>
      </c>
      <c r="I194" s="78" t="s">
        <v>113</v>
      </c>
      <c r="J194" s="79" t="s">
        <v>116</v>
      </c>
      <c r="K194" s="80">
        <v>258000</v>
      </c>
      <c r="L194" s="80">
        <v>258000</v>
      </c>
      <c r="M194" s="81">
        <f>K194-L194</f>
        <v>0</v>
      </c>
    </row>
    <row r="195" spans="1:13" s="12" customFormat="1" ht="11.25" customHeight="1" outlineLevel="1">
      <c r="A195" s="89" t="s">
        <v>115</v>
      </c>
      <c r="B195" s="89"/>
      <c r="C195" s="77"/>
      <c r="D195" s="78" t="s">
        <v>70</v>
      </c>
      <c r="E195" s="78" t="s">
        <v>163</v>
      </c>
      <c r="F195" s="78" t="s">
        <v>165</v>
      </c>
      <c r="G195" s="78" t="s">
        <v>160</v>
      </c>
      <c r="H195" s="78" t="s">
        <v>103</v>
      </c>
      <c r="I195" s="78" t="s">
        <v>113</v>
      </c>
      <c r="J195" s="79" t="s">
        <v>116</v>
      </c>
      <c r="K195" s="80">
        <v>282000</v>
      </c>
      <c r="L195" s="82" t="s">
        <v>29</v>
      </c>
      <c r="M195" s="81">
        <f>K195</f>
        <v>282000</v>
      </c>
    </row>
    <row r="196" spans="1:13" s="12" customFormat="1" ht="11.25" customHeight="1" outlineLevel="1">
      <c r="A196" s="89" t="s">
        <v>117</v>
      </c>
      <c r="B196" s="89"/>
      <c r="C196" s="77"/>
      <c r="D196" s="78" t="s">
        <v>70</v>
      </c>
      <c r="E196" s="78" t="s">
        <v>163</v>
      </c>
      <c r="F196" s="78" t="s">
        <v>165</v>
      </c>
      <c r="G196" s="78" t="s">
        <v>160</v>
      </c>
      <c r="H196" s="78" t="s">
        <v>103</v>
      </c>
      <c r="I196" s="78" t="s">
        <v>113</v>
      </c>
      <c r="J196" s="79" t="s">
        <v>118</v>
      </c>
      <c r="K196" s="80">
        <v>112000</v>
      </c>
      <c r="L196" s="82" t="s">
        <v>29</v>
      </c>
      <c r="M196" s="81">
        <f>K196</f>
        <v>112000</v>
      </c>
    </row>
    <row r="197" spans="1:13" s="12" customFormat="1" ht="11.25" customHeight="1" outlineLevel="1">
      <c r="A197" s="89" t="s">
        <v>119</v>
      </c>
      <c r="B197" s="89"/>
      <c r="C197" s="77"/>
      <c r="D197" s="78" t="s">
        <v>70</v>
      </c>
      <c r="E197" s="78" t="s">
        <v>163</v>
      </c>
      <c r="F197" s="78" t="s">
        <v>165</v>
      </c>
      <c r="G197" s="78" t="s">
        <v>160</v>
      </c>
      <c r="H197" s="78" t="s">
        <v>103</v>
      </c>
      <c r="I197" s="78" t="s">
        <v>113</v>
      </c>
      <c r="J197" s="79" t="s">
        <v>120</v>
      </c>
      <c r="K197" s="80">
        <v>21000</v>
      </c>
      <c r="L197" s="82" t="s">
        <v>29</v>
      </c>
      <c r="M197" s="81">
        <f>K197</f>
        <v>21000</v>
      </c>
    </row>
    <row r="198" spans="1:13" s="12" customFormat="1" ht="11.25" customHeight="1" outlineLevel="1">
      <c r="A198" s="89" t="s">
        <v>133</v>
      </c>
      <c r="B198" s="89"/>
      <c r="C198" s="77"/>
      <c r="D198" s="78" t="s">
        <v>70</v>
      </c>
      <c r="E198" s="78" t="s">
        <v>164</v>
      </c>
      <c r="F198" s="78" t="s">
        <v>224</v>
      </c>
      <c r="G198" s="78" t="s">
        <v>160</v>
      </c>
      <c r="H198" s="78" t="s">
        <v>103</v>
      </c>
      <c r="I198" s="78" t="s">
        <v>134</v>
      </c>
      <c r="J198" s="79" t="s">
        <v>135</v>
      </c>
      <c r="K198" s="80">
        <v>3423598.02</v>
      </c>
      <c r="L198" s="80">
        <v>295000</v>
      </c>
      <c r="M198" s="81">
        <f aca="true" t="shared" si="5" ref="M198:M203">K198-L198</f>
        <v>3128598.02</v>
      </c>
    </row>
    <row r="199" spans="1:13" s="12" customFormat="1" ht="11.25" customHeight="1" outlineLevel="1">
      <c r="A199" s="89" t="s">
        <v>100</v>
      </c>
      <c r="B199" s="89"/>
      <c r="C199" s="77"/>
      <c r="D199" s="78" t="s">
        <v>70</v>
      </c>
      <c r="E199" s="78" t="s">
        <v>164</v>
      </c>
      <c r="F199" s="78" t="s">
        <v>225</v>
      </c>
      <c r="G199" s="78" t="s">
        <v>103</v>
      </c>
      <c r="H199" s="78" t="s">
        <v>153</v>
      </c>
      <c r="I199" s="78" t="s">
        <v>25</v>
      </c>
      <c r="J199" s="79" t="s">
        <v>105</v>
      </c>
      <c r="K199" s="80">
        <v>4882069</v>
      </c>
      <c r="L199" s="80">
        <v>213428.32</v>
      </c>
      <c r="M199" s="81">
        <f t="shared" si="5"/>
        <v>4668640.68</v>
      </c>
    </row>
    <row r="200" spans="1:13" s="12" customFormat="1" ht="11.25" customHeight="1" outlineLevel="1">
      <c r="A200" s="89" t="s">
        <v>106</v>
      </c>
      <c r="B200" s="89"/>
      <c r="C200" s="77"/>
      <c r="D200" s="78" t="s">
        <v>70</v>
      </c>
      <c r="E200" s="78" t="s">
        <v>164</v>
      </c>
      <c r="F200" s="78" t="s">
        <v>225</v>
      </c>
      <c r="G200" s="78" t="s">
        <v>103</v>
      </c>
      <c r="H200" s="78" t="s">
        <v>153</v>
      </c>
      <c r="I200" s="78" t="s">
        <v>25</v>
      </c>
      <c r="J200" s="79" t="s">
        <v>107</v>
      </c>
      <c r="K200" s="80">
        <v>1474385</v>
      </c>
      <c r="L200" s="80">
        <v>23706.84</v>
      </c>
      <c r="M200" s="81">
        <f t="shared" si="5"/>
        <v>1450678.16</v>
      </c>
    </row>
    <row r="201" spans="1:13" s="12" customFormat="1" ht="11.25" customHeight="1" outlineLevel="1">
      <c r="A201" s="89" t="s">
        <v>109</v>
      </c>
      <c r="B201" s="89"/>
      <c r="C201" s="77"/>
      <c r="D201" s="78" t="s">
        <v>70</v>
      </c>
      <c r="E201" s="78" t="s">
        <v>164</v>
      </c>
      <c r="F201" s="78" t="s">
        <v>225</v>
      </c>
      <c r="G201" s="78" t="s">
        <v>103</v>
      </c>
      <c r="H201" s="78" t="s">
        <v>153</v>
      </c>
      <c r="I201" s="78" t="s">
        <v>110</v>
      </c>
      <c r="J201" s="79" t="s">
        <v>111</v>
      </c>
      <c r="K201" s="80">
        <v>121000</v>
      </c>
      <c r="L201" s="80">
        <v>15452</v>
      </c>
      <c r="M201" s="81">
        <f t="shared" si="5"/>
        <v>105548</v>
      </c>
    </row>
    <row r="202" spans="1:13" s="12" customFormat="1" ht="11.25" customHeight="1" outlineLevel="1">
      <c r="A202" s="89" t="s">
        <v>112</v>
      </c>
      <c r="B202" s="89"/>
      <c r="C202" s="77"/>
      <c r="D202" s="78" t="s">
        <v>70</v>
      </c>
      <c r="E202" s="78" t="s">
        <v>164</v>
      </c>
      <c r="F202" s="78" t="s">
        <v>225</v>
      </c>
      <c r="G202" s="78" t="s">
        <v>103</v>
      </c>
      <c r="H202" s="78" t="s">
        <v>153</v>
      </c>
      <c r="I202" s="78" t="s">
        <v>113</v>
      </c>
      <c r="J202" s="79" t="s">
        <v>114</v>
      </c>
      <c r="K202" s="80">
        <v>61770</v>
      </c>
      <c r="L202" s="80">
        <v>16756.39</v>
      </c>
      <c r="M202" s="81">
        <f t="shared" si="5"/>
        <v>45013.61</v>
      </c>
    </row>
    <row r="203" spans="1:13" s="12" customFormat="1" ht="11.25" customHeight="1" outlineLevel="1">
      <c r="A203" s="89" t="s">
        <v>131</v>
      </c>
      <c r="B203" s="89"/>
      <c r="C203" s="77"/>
      <c r="D203" s="78" t="s">
        <v>70</v>
      </c>
      <c r="E203" s="78" t="s">
        <v>164</v>
      </c>
      <c r="F203" s="78" t="s">
        <v>225</v>
      </c>
      <c r="G203" s="78" t="s">
        <v>103</v>
      </c>
      <c r="H203" s="78" t="s">
        <v>153</v>
      </c>
      <c r="I203" s="78" t="s">
        <v>113</v>
      </c>
      <c r="J203" s="79" t="s">
        <v>132</v>
      </c>
      <c r="K203" s="80">
        <v>1328944</v>
      </c>
      <c r="L203" s="80">
        <v>426960.24</v>
      </c>
      <c r="M203" s="81">
        <f t="shared" si="5"/>
        <v>901983.76</v>
      </c>
    </row>
    <row r="204" spans="1:13" s="12" customFormat="1" ht="11.25" customHeight="1">
      <c r="A204" s="89" t="s">
        <v>125</v>
      </c>
      <c r="B204" s="89"/>
      <c r="C204" s="77"/>
      <c r="D204" s="78" t="s">
        <v>70</v>
      </c>
      <c r="E204" s="78" t="s">
        <v>164</v>
      </c>
      <c r="F204" s="78" t="s">
        <v>225</v>
      </c>
      <c r="G204" s="78" t="s">
        <v>103</v>
      </c>
      <c r="H204" s="78" t="s">
        <v>153</v>
      </c>
      <c r="I204" s="78" t="s">
        <v>113</v>
      </c>
      <c r="J204" s="79" t="s">
        <v>126</v>
      </c>
      <c r="K204" s="80">
        <v>1344095</v>
      </c>
      <c r="L204" s="80">
        <v>62363.7</v>
      </c>
      <c r="M204" s="81">
        <f>K204-L204</f>
        <v>1281731.3</v>
      </c>
    </row>
    <row r="205" spans="1:13" s="1" customFormat="1" ht="11.25" customHeight="1">
      <c r="A205" s="89" t="s">
        <v>115</v>
      </c>
      <c r="B205" s="89"/>
      <c r="C205" s="77"/>
      <c r="D205" s="78" t="s">
        <v>70</v>
      </c>
      <c r="E205" s="78" t="s">
        <v>164</v>
      </c>
      <c r="F205" s="78" t="s">
        <v>225</v>
      </c>
      <c r="G205" s="78" t="s">
        <v>103</v>
      </c>
      <c r="H205" s="78" t="s">
        <v>153</v>
      </c>
      <c r="I205" s="78" t="s">
        <v>113</v>
      </c>
      <c r="J205" s="79" t="s">
        <v>116</v>
      </c>
      <c r="K205" s="80">
        <v>316620</v>
      </c>
      <c r="L205" s="80">
        <v>98680</v>
      </c>
      <c r="M205" s="81">
        <f>K205-L205</f>
        <v>217940</v>
      </c>
    </row>
    <row r="206" spans="1:13" s="1" customFormat="1" ht="11.25" customHeight="1">
      <c r="A206" s="89" t="s">
        <v>117</v>
      </c>
      <c r="B206" s="89"/>
      <c r="C206" s="77"/>
      <c r="D206" s="78" t="s">
        <v>70</v>
      </c>
      <c r="E206" s="78" t="s">
        <v>164</v>
      </c>
      <c r="F206" s="78" t="s">
        <v>225</v>
      </c>
      <c r="G206" s="78" t="s">
        <v>103</v>
      </c>
      <c r="H206" s="78" t="s">
        <v>153</v>
      </c>
      <c r="I206" s="78" t="s">
        <v>113</v>
      </c>
      <c r="J206" s="79" t="s">
        <v>118</v>
      </c>
      <c r="K206" s="80">
        <v>110800</v>
      </c>
      <c r="L206" s="80">
        <v>6000</v>
      </c>
      <c r="M206" s="81">
        <f>K206-L206</f>
        <v>104800</v>
      </c>
    </row>
    <row r="207" spans="1:13" s="1" customFormat="1" ht="11.25" customHeight="1">
      <c r="A207" s="89" t="s">
        <v>140</v>
      </c>
      <c r="B207" s="89"/>
      <c r="C207" s="77"/>
      <c r="D207" s="78" t="s">
        <v>70</v>
      </c>
      <c r="E207" s="78" t="s">
        <v>164</v>
      </c>
      <c r="F207" s="78" t="s">
        <v>225</v>
      </c>
      <c r="G207" s="78" t="s">
        <v>103</v>
      </c>
      <c r="H207" s="78" t="s">
        <v>153</v>
      </c>
      <c r="I207" s="78" t="s">
        <v>113</v>
      </c>
      <c r="J207" s="79" t="s">
        <v>141</v>
      </c>
      <c r="K207" s="80">
        <v>112693</v>
      </c>
      <c r="L207" s="82" t="s">
        <v>29</v>
      </c>
      <c r="M207" s="81">
        <f>K207</f>
        <v>112693</v>
      </c>
    </row>
    <row r="208" spans="1:13" s="1" customFormat="1" ht="11.25" customHeight="1">
      <c r="A208" s="89" t="s">
        <v>119</v>
      </c>
      <c r="B208" s="89"/>
      <c r="C208" s="77"/>
      <c r="D208" s="78" t="s">
        <v>70</v>
      </c>
      <c r="E208" s="78" t="s">
        <v>164</v>
      </c>
      <c r="F208" s="78" t="s">
        <v>225</v>
      </c>
      <c r="G208" s="78" t="s">
        <v>103</v>
      </c>
      <c r="H208" s="78" t="s">
        <v>153</v>
      </c>
      <c r="I208" s="78" t="s">
        <v>113</v>
      </c>
      <c r="J208" s="79" t="s">
        <v>120</v>
      </c>
      <c r="K208" s="80">
        <v>94449</v>
      </c>
      <c r="L208" s="82" t="s">
        <v>29</v>
      </c>
      <c r="M208" s="81">
        <f>K208</f>
        <v>94449</v>
      </c>
    </row>
    <row r="209" spans="1:13" s="1" customFormat="1" ht="11.25" customHeight="1">
      <c r="A209" s="89" t="s">
        <v>117</v>
      </c>
      <c r="B209" s="89"/>
      <c r="C209" s="77"/>
      <c r="D209" s="78" t="s">
        <v>70</v>
      </c>
      <c r="E209" s="78" t="s">
        <v>164</v>
      </c>
      <c r="F209" s="78" t="s">
        <v>225</v>
      </c>
      <c r="G209" s="78" t="s">
        <v>103</v>
      </c>
      <c r="H209" s="78" t="s">
        <v>153</v>
      </c>
      <c r="I209" s="78" t="s">
        <v>121</v>
      </c>
      <c r="J209" s="79" t="s">
        <v>118</v>
      </c>
      <c r="K209" s="80">
        <v>66821.64</v>
      </c>
      <c r="L209" s="80">
        <v>23744.44</v>
      </c>
      <c r="M209" s="81">
        <f aca="true" t="shared" si="6" ref="M209:M214">K209-L209</f>
        <v>43077.2</v>
      </c>
    </row>
    <row r="210" spans="1:13" s="1" customFormat="1" ht="11.25" customHeight="1">
      <c r="A210" s="89" t="s">
        <v>100</v>
      </c>
      <c r="B210" s="89"/>
      <c r="C210" s="77"/>
      <c r="D210" s="78" t="s">
        <v>70</v>
      </c>
      <c r="E210" s="78" t="s">
        <v>164</v>
      </c>
      <c r="F210" s="78" t="s">
        <v>226</v>
      </c>
      <c r="G210" s="78" t="s">
        <v>103</v>
      </c>
      <c r="H210" s="78" t="s">
        <v>153</v>
      </c>
      <c r="I210" s="78" t="s">
        <v>25</v>
      </c>
      <c r="J210" s="79" t="s">
        <v>105</v>
      </c>
      <c r="K210" s="80">
        <v>1607300</v>
      </c>
      <c r="L210" s="80">
        <v>1273828.27</v>
      </c>
      <c r="M210" s="81">
        <f t="shared" si="6"/>
        <v>333471.73</v>
      </c>
    </row>
    <row r="211" spans="1:13" s="1" customFormat="1" ht="11.25" customHeight="1">
      <c r="A211" s="89" t="s">
        <v>106</v>
      </c>
      <c r="B211" s="89"/>
      <c r="C211" s="77"/>
      <c r="D211" s="78" t="s">
        <v>70</v>
      </c>
      <c r="E211" s="78" t="s">
        <v>164</v>
      </c>
      <c r="F211" s="78" t="s">
        <v>226</v>
      </c>
      <c r="G211" s="78" t="s">
        <v>103</v>
      </c>
      <c r="H211" s="78" t="s">
        <v>153</v>
      </c>
      <c r="I211" s="78" t="s">
        <v>25</v>
      </c>
      <c r="J211" s="79" t="s">
        <v>107</v>
      </c>
      <c r="K211" s="80">
        <v>485405</v>
      </c>
      <c r="L211" s="80">
        <v>406489.4</v>
      </c>
      <c r="M211" s="81">
        <f t="shared" si="6"/>
        <v>78915.59999999998</v>
      </c>
    </row>
    <row r="212" spans="1:13" s="1" customFormat="1" ht="11.25" customHeight="1">
      <c r="A212" s="89" t="s">
        <v>125</v>
      </c>
      <c r="B212" s="89"/>
      <c r="C212" s="77"/>
      <c r="D212" s="78" t="s">
        <v>70</v>
      </c>
      <c r="E212" s="78" t="s">
        <v>164</v>
      </c>
      <c r="F212" s="78" t="s">
        <v>226</v>
      </c>
      <c r="G212" s="78" t="s">
        <v>103</v>
      </c>
      <c r="H212" s="78" t="s">
        <v>153</v>
      </c>
      <c r="I212" s="78" t="s">
        <v>113</v>
      </c>
      <c r="J212" s="79" t="s">
        <v>126</v>
      </c>
      <c r="K212" s="80">
        <v>5200</v>
      </c>
      <c r="L212" s="80">
        <v>5200</v>
      </c>
      <c r="M212" s="81">
        <f t="shared" si="6"/>
        <v>0</v>
      </c>
    </row>
    <row r="213" spans="1:13" s="1" customFormat="1" ht="11.25" customHeight="1">
      <c r="A213" s="89" t="s">
        <v>117</v>
      </c>
      <c r="B213" s="89"/>
      <c r="C213" s="77"/>
      <c r="D213" s="78" t="s">
        <v>70</v>
      </c>
      <c r="E213" s="78" t="s">
        <v>164</v>
      </c>
      <c r="F213" s="78" t="s">
        <v>226</v>
      </c>
      <c r="G213" s="78" t="s">
        <v>103</v>
      </c>
      <c r="H213" s="78" t="s">
        <v>153</v>
      </c>
      <c r="I213" s="78" t="s">
        <v>121</v>
      </c>
      <c r="J213" s="79" t="s">
        <v>118</v>
      </c>
      <c r="K213" s="80">
        <v>22378.36</v>
      </c>
      <c r="L213" s="80">
        <v>22378.36</v>
      </c>
      <c r="M213" s="81">
        <f t="shared" si="6"/>
        <v>0</v>
      </c>
    </row>
    <row r="214" spans="1:13" s="1" customFormat="1" ht="11.25" customHeight="1">
      <c r="A214" s="89" t="s">
        <v>100</v>
      </c>
      <c r="B214" s="89"/>
      <c r="C214" s="77"/>
      <c r="D214" s="78" t="s">
        <v>70</v>
      </c>
      <c r="E214" s="78" t="s">
        <v>166</v>
      </c>
      <c r="F214" s="78" t="s">
        <v>225</v>
      </c>
      <c r="G214" s="78" t="s">
        <v>103</v>
      </c>
      <c r="H214" s="78" t="s">
        <v>153</v>
      </c>
      <c r="I214" s="78" t="s">
        <v>25</v>
      </c>
      <c r="J214" s="79" t="s">
        <v>105</v>
      </c>
      <c r="K214" s="80">
        <v>112350</v>
      </c>
      <c r="L214" s="80">
        <v>7000</v>
      </c>
      <c r="M214" s="81">
        <f t="shared" si="6"/>
        <v>105350</v>
      </c>
    </row>
    <row r="215" spans="1:13" s="1" customFormat="1" ht="11.25" customHeight="1">
      <c r="A215" s="89" t="s">
        <v>106</v>
      </c>
      <c r="B215" s="89"/>
      <c r="C215" s="77"/>
      <c r="D215" s="78" t="s">
        <v>70</v>
      </c>
      <c r="E215" s="78" t="s">
        <v>166</v>
      </c>
      <c r="F215" s="78" t="s">
        <v>225</v>
      </c>
      <c r="G215" s="78" t="s">
        <v>103</v>
      </c>
      <c r="H215" s="78" t="s">
        <v>153</v>
      </c>
      <c r="I215" s="78" t="s">
        <v>25</v>
      </c>
      <c r="J215" s="79" t="s">
        <v>107</v>
      </c>
      <c r="K215" s="80">
        <v>33929</v>
      </c>
      <c r="L215" s="82" t="s">
        <v>29</v>
      </c>
      <c r="M215" s="81">
        <f>K215</f>
        <v>33929</v>
      </c>
    </row>
    <row r="216" spans="1:13" s="1" customFormat="1" ht="11.25" customHeight="1">
      <c r="A216" s="89" t="s">
        <v>109</v>
      </c>
      <c r="B216" s="89"/>
      <c r="C216" s="77"/>
      <c r="D216" s="78" t="s">
        <v>70</v>
      </c>
      <c r="E216" s="78" t="s">
        <v>166</v>
      </c>
      <c r="F216" s="78" t="s">
        <v>225</v>
      </c>
      <c r="G216" s="78" t="s">
        <v>103</v>
      </c>
      <c r="H216" s="78" t="s">
        <v>153</v>
      </c>
      <c r="I216" s="78" t="s">
        <v>110</v>
      </c>
      <c r="J216" s="79" t="s">
        <v>111</v>
      </c>
      <c r="K216" s="80">
        <v>5000</v>
      </c>
      <c r="L216" s="82" t="s">
        <v>29</v>
      </c>
      <c r="M216" s="81">
        <f>K216</f>
        <v>5000</v>
      </c>
    </row>
    <row r="217" spans="1:13" s="1" customFormat="1" ht="11.25" customHeight="1">
      <c r="A217" s="89" t="s">
        <v>100</v>
      </c>
      <c r="B217" s="89"/>
      <c r="C217" s="77"/>
      <c r="D217" s="78" t="s">
        <v>70</v>
      </c>
      <c r="E217" s="78" t="s">
        <v>166</v>
      </c>
      <c r="F217" s="78" t="s">
        <v>226</v>
      </c>
      <c r="G217" s="78" t="s">
        <v>103</v>
      </c>
      <c r="H217" s="78" t="s">
        <v>153</v>
      </c>
      <c r="I217" s="78" t="s">
        <v>25</v>
      </c>
      <c r="J217" s="79" t="s">
        <v>105</v>
      </c>
      <c r="K217" s="80">
        <v>29600</v>
      </c>
      <c r="L217" s="80">
        <v>17321.7</v>
      </c>
      <c r="M217" s="81">
        <f>K217-L217</f>
        <v>12278.3</v>
      </c>
    </row>
    <row r="218" spans="1:13" s="1" customFormat="1" ht="11.25" customHeight="1">
      <c r="A218" s="89" t="s">
        <v>106</v>
      </c>
      <c r="B218" s="89"/>
      <c r="C218" s="77"/>
      <c r="D218" s="78" t="s">
        <v>70</v>
      </c>
      <c r="E218" s="78" t="s">
        <v>166</v>
      </c>
      <c r="F218" s="78" t="s">
        <v>226</v>
      </c>
      <c r="G218" s="78" t="s">
        <v>103</v>
      </c>
      <c r="H218" s="78" t="s">
        <v>153</v>
      </c>
      <c r="I218" s="78" t="s">
        <v>25</v>
      </c>
      <c r="J218" s="79" t="s">
        <v>107</v>
      </c>
      <c r="K218" s="80">
        <v>8940</v>
      </c>
      <c r="L218" s="80">
        <v>5231.16</v>
      </c>
      <c r="M218" s="81">
        <f>K218-L218</f>
        <v>3708.84</v>
      </c>
    </row>
    <row r="219" spans="1:13" s="1" customFormat="1" ht="11.25" customHeight="1">
      <c r="A219" s="89" t="s">
        <v>129</v>
      </c>
      <c r="B219" s="89"/>
      <c r="C219" s="77"/>
      <c r="D219" s="78" t="s">
        <v>70</v>
      </c>
      <c r="E219" s="78" t="s">
        <v>167</v>
      </c>
      <c r="F219" s="78" t="s">
        <v>203</v>
      </c>
      <c r="G219" s="78" t="s">
        <v>160</v>
      </c>
      <c r="H219" s="78" t="s">
        <v>103</v>
      </c>
      <c r="I219" s="78" t="s">
        <v>113</v>
      </c>
      <c r="J219" s="79" t="s">
        <v>130</v>
      </c>
      <c r="K219" s="80">
        <v>7000</v>
      </c>
      <c r="L219" s="82" t="s">
        <v>29</v>
      </c>
      <c r="M219" s="81">
        <f>K219</f>
        <v>7000</v>
      </c>
    </row>
    <row r="220" spans="1:13" s="1" customFormat="1" ht="11.25" customHeight="1">
      <c r="A220" s="89" t="s">
        <v>115</v>
      </c>
      <c r="B220" s="89"/>
      <c r="C220" s="77"/>
      <c r="D220" s="78" t="s">
        <v>70</v>
      </c>
      <c r="E220" s="78" t="s">
        <v>167</v>
      </c>
      <c r="F220" s="78" t="s">
        <v>203</v>
      </c>
      <c r="G220" s="78" t="s">
        <v>160</v>
      </c>
      <c r="H220" s="78" t="s">
        <v>103</v>
      </c>
      <c r="I220" s="78" t="s">
        <v>113</v>
      </c>
      <c r="J220" s="79" t="s">
        <v>116</v>
      </c>
      <c r="K220" s="80">
        <v>304500</v>
      </c>
      <c r="L220" s="80">
        <v>40000</v>
      </c>
      <c r="M220" s="81">
        <f>K220-L220</f>
        <v>264500</v>
      </c>
    </row>
    <row r="221" spans="1:13" s="1" customFormat="1" ht="11.25" customHeight="1">
      <c r="A221" s="89" t="s">
        <v>117</v>
      </c>
      <c r="B221" s="89"/>
      <c r="C221" s="77"/>
      <c r="D221" s="78" t="s">
        <v>70</v>
      </c>
      <c r="E221" s="78" t="s">
        <v>167</v>
      </c>
      <c r="F221" s="78" t="s">
        <v>203</v>
      </c>
      <c r="G221" s="78" t="s">
        <v>160</v>
      </c>
      <c r="H221" s="78" t="s">
        <v>103</v>
      </c>
      <c r="I221" s="78" t="s">
        <v>113</v>
      </c>
      <c r="J221" s="79" t="s">
        <v>118</v>
      </c>
      <c r="K221" s="80">
        <v>580200</v>
      </c>
      <c r="L221" s="80">
        <v>130900</v>
      </c>
      <c r="M221" s="81">
        <f>K221-L221</f>
        <v>449300</v>
      </c>
    </row>
    <row r="222" spans="1:13" s="1" customFormat="1" ht="11.25" customHeight="1">
      <c r="A222" s="89" t="s">
        <v>119</v>
      </c>
      <c r="B222" s="89"/>
      <c r="C222" s="77"/>
      <c r="D222" s="78" t="s">
        <v>70</v>
      </c>
      <c r="E222" s="78" t="s">
        <v>167</v>
      </c>
      <c r="F222" s="78" t="s">
        <v>203</v>
      </c>
      <c r="G222" s="78" t="s">
        <v>160</v>
      </c>
      <c r="H222" s="78" t="s">
        <v>103</v>
      </c>
      <c r="I222" s="78" t="s">
        <v>113</v>
      </c>
      <c r="J222" s="79" t="s">
        <v>120</v>
      </c>
      <c r="K222" s="80">
        <v>52500</v>
      </c>
      <c r="L222" s="80">
        <v>28000</v>
      </c>
      <c r="M222" s="81">
        <f>K222-L222</f>
        <v>24500</v>
      </c>
    </row>
    <row r="223" spans="1:13" s="1" customFormat="1" ht="11.25" customHeight="1">
      <c r="A223" s="89" t="s">
        <v>168</v>
      </c>
      <c r="B223" s="89"/>
      <c r="C223" s="77"/>
      <c r="D223" s="78" t="s">
        <v>70</v>
      </c>
      <c r="E223" s="78" t="s">
        <v>169</v>
      </c>
      <c r="F223" s="78" t="s">
        <v>203</v>
      </c>
      <c r="G223" s="78" t="s">
        <v>123</v>
      </c>
      <c r="H223" s="78" t="s">
        <v>210</v>
      </c>
      <c r="I223" s="78" t="s">
        <v>170</v>
      </c>
      <c r="J223" s="79" t="s">
        <v>171</v>
      </c>
      <c r="K223" s="80">
        <v>667062</v>
      </c>
      <c r="L223" s="80">
        <v>175534.48</v>
      </c>
      <c r="M223" s="85">
        <f>K223-L223</f>
        <v>491527.52</v>
      </c>
    </row>
    <row r="224" spans="1:13" s="1" customFormat="1" ht="11.25" customHeight="1">
      <c r="A224" s="89" t="s">
        <v>168</v>
      </c>
      <c r="B224" s="89"/>
      <c r="C224" s="77"/>
      <c r="D224" s="78" t="s">
        <v>70</v>
      </c>
      <c r="E224" s="78" t="s">
        <v>169</v>
      </c>
      <c r="F224" s="78" t="s">
        <v>205</v>
      </c>
      <c r="G224" s="78" t="s">
        <v>123</v>
      </c>
      <c r="H224" s="78" t="s">
        <v>210</v>
      </c>
      <c r="I224" s="78" t="s">
        <v>170</v>
      </c>
      <c r="J224" s="79" t="s">
        <v>171</v>
      </c>
      <c r="K224" s="80">
        <v>60642</v>
      </c>
      <c r="L224" s="80">
        <v>60642</v>
      </c>
      <c r="M224" s="85">
        <f>K224-L224</f>
        <v>0</v>
      </c>
    </row>
    <row r="225" spans="1:13" s="1" customFormat="1" ht="11.25" customHeight="1">
      <c r="A225" s="89" t="s">
        <v>147</v>
      </c>
      <c r="B225" s="89"/>
      <c r="C225" s="77"/>
      <c r="D225" s="78" t="s">
        <v>70</v>
      </c>
      <c r="E225" s="78" t="s">
        <v>227</v>
      </c>
      <c r="F225" s="78" t="s">
        <v>203</v>
      </c>
      <c r="G225" s="78" t="s">
        <v>160</v>
      </c>
      <c r="H225" s="78" t="s">
        <v>103</v>
      </c>
      <c r="I225" s="78" t="s">
        <v>149</v>
      </c>
      <c r="J225" s="79" t="s">
        <v>124</v>
      </c>
      <c r="K225" s="80">
        <v>9600</v>
      </c>
      <c r="L225" s="82" t="s">
        <v>29</v>
      </c>
      <c r="M225" s="85">
        <f>K225</f>
        <v>9600</v>
      </c>
    </row>
    <row r="226" spans="1:13" s="1" customFormat="1" ht="11.25" customHeight="1">
      <c r="A226" s="89" t="s">
        <v>117</v>
      </c>
      <c r="B226" s="89"/>
      <c r="C226" s="77"/>
      <c r="D226" s="78" t="s">
        <v>70</v>
      </c>
      <c r="E226" s="78" t="s">
        <v>172</v>
      </c>
      <c r="F226" s="78" t="s">
        <v>228</v>
      </c>
      <c r="G226" s="78" t="s">
        <v>160</v>
      </c>
      <c r="H226" s="78" t="s">
        <v>103</v>
      </c>
      <c r="I226" s="78" t="s">
        <v>113</v>
      </c>
      <c r="J226" s="79" t="s">
        <v>118</v>
      </c>
      <c r="K226" s="80">
        <v>113252</v>
      </c>
      <c r="L226" s="80">
        <v>4404</v>
      </c>
      <c r="M226" s="85">
        <f>K226-L226</f>
        <v>108848</v>
      </c>
    </row>
    <row r="227" spans="1:13" s="1" customFormat="1" ht="11.25" customHeight="1" thickBot="1">
      <c r="A227" s="89" t="s">
        <v>119</v>
      </c>
      <c r="B227" s="89"/>
      <c r="C227" s="77"/>
      <c r="D227" s="78" t="s">
        <v>70</v>
      </c>
      <c r="E227" s="78" t="s">
        <v>172</v>
      </c>
      <c r="F227" s="78" t="s">
        <v>228</v>
      </c>
      <c r="G227" s="78" t="s">
        <v>160</v>
      </c>
      <c r="H227" s="78" t="s">
        <v>103</v>
      </c>
      <c r="I227" s="78" t="s">
        <v>113</v>
      </c>
      <c r="J227" s="79" t="s">
        <v>120</v>
      </c>
      <c r="K227" s="80">
        <v>63628</v>
      </c>
      <c r="L227" s="82" t="s">
        <v>29</v>
      </c>
      <c r="M227" s="85">
        <f>K227</f>
        <v>63628</v>
      </c>
    </row>
    <row r="228" spans="1:13" s="1" customFormat="1" ht="11.25" customHeight="1">
      <c r="A228" s="94" t="s">
        <v>173</v>
      </c>
      <c r="B228" s="94"/>
      <c r="C228" s="86">
        <v>450</v>
      </c>
      <c r="D228" s="95" t="s">
        <v>21</v>
      </c>
      <c r="E228" s="95"/>
      <c r="F228" s="95"/>
      <c r="G228" s="95"/>
      <c r="H228" s="95"/>
      <c r="I228" s="95"/>
      <c r="J228" s="95"/>
      <c r="K228" s="87" t="s">
        <v>21</v>
      </c>
      <c r="L228" s="88">
        <f>L17-L61</f>
        <v>9497492.080000017</v>
      </c>
      <c r="M228" s="87" t="s">
        <v>21</v>
      </c>
    </row>
    <row r="229" spans="1:13" s="1" customFormat="1" ht="11.25" customHeight="1">
      <c r="A229" s="68"/>
      <c r="B229" s="68"/>
      <c r="C229" s="69"/>
      <c r="D229" s="70"/>
      <c r="E229" s="70"/>
      <c r="F229" s="70"/>
      <c r="G229" s="70"/>
      <c r="H229" s="70"/>
      <c r="I229" s="70"/>
      <c r="J229" s="70"/>
      <c r="K229" s="70"/>
      <c r="L229" s="73">
        <f>SUM(L63:L227)</f>
        <v>29360151.679999996</v>
      </c>
      <c r="M229" s="76">
        <f>SUM(M63:M227)</f>
        <v>194888224.87</v>
      </c>
    </row>
    <row r="230" s="1" customFormat="1" ht="12" customHeight="1"/>
    <row r="231" spans="1:13" s="1" customFormat="1" ht="11.25" customHeight="1">
      <c r="A231" s="105" t="s">
        <v>174</v>
      </c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14:20" ht="11.25" customHeight="1">
      <c r="N232" s="1"/>
      <c r="O232" s="1"/>
      <c r="P232" s="1"/>
      <c r="Q232" s="1"/>
      <c r="R232" s="1"/>
      <c r="S232" s="1"/>
      <c r="T232" s="1"/>
    </row>
    <row r="233" spans="1:20" ht="21.75" customHeight="1">
      <c r="A233" s="126" t="s">
        <v>15</v>
      </c>
      <c r="B233" s="127"/>
      <c r="C233" s="119" t="s">
        <v>16</v>
      </c>
      <c r="D233" s="107" t="s">
        <v>175</v>
      </c>
      <c r="E233" s="121"/>
      <c r="F233" s="121"/>
      <c r="G233" s="121"/>
      <c r="H233" s="121"/>
      <c r="I233" s="121"/>
      <c r="J233" s="122"/>
      <c r="K233" s="119" t="s">
        <v>18</v>
      </c>
      <c r="L233" s="98" t="s">
        <v>19</v>
      </c>
      <c r="M233" s="119" t="s">
        <v>97</v>
      </c>
      <c r="N233" s="1"/>
      <c r="O233" s="1"/>
      <c r="P233" s="1"/>
      <c r="Q233" s="1"/>
      <c r="R233" s="1"/>
      <c r="S233" s="1"/>
      <c r="T233" s="1"/>
    </row>
    <row r="234" spans="1:20" ht="11.25">
      <c r="A234" s="128"/>
      <c r="B234" s="129"/>
      <c r="C234" s="120"/>
      <c r="D234" s="123"/>
      <c r="E234" s="124"/>
      <c r="F234" s="124"/>
      <c r="G234" s="124"/>
      <c r="H234" s="124"/>
      <c r="I234" s="124"/>
      <c r="J234" s="125"/>
      <c r="K234" s="120"/>
      <c r="L234" s="154"/>
      <c r="M234" s="120"/>
      <c r="N234" s="1"/>
      <c r="O234" s="1"/>
      <c r="P234" s="1"/>
      <c r="Q234" s="1"/>
      <c r="R234" s="1"/>
      <c r="S234" s="1"/>
      <c r="T234" s="1"/>
    </row>
    <row r="235" spans="1:13" s="12" customFormat="1" ht="12.75" customHeight="1" thickBot="1">
      <c r="A235" s="162">
        <v>1</v>
      </c>
      <c r="B235" s="163"/>
      <c r="C235" s="57">
        <v>2</v>
      </c>
      <c r="D235" s="151">
        <v>3</v>
      </c>
      <c r="E235" s="152"/>
      <c r="F235" s="152"/>
      <c r="G235" s="152"/>
      <c r="H235" s="152"/>
      <c r="I235" s="152"/>
      <c r="J235" s="153"/>
      <c r="K235" s="57">
        <v>4</v>
      </c>
      <c r="L235" s="57">
        <v>5</v>
      </c>
      <c r="M235" s="57">
        <v>6</v>
      </c>
    </row>
    <row r="236" spans="1:20" ht="12.75" customHeight="1">
      <c r="A236" s="142" t="s">
        <v>176</v>
      </c>
      <c r="B236" s="143"/>
      <c r="C236" s="22">
        <v>500</v>
      </c>
      <c r="D236" s="158" t="s">
        <v>21</v>
      </c>
      <c r="E236" s="159"/>
      <c r="F236" s="159"/>
      <c r="G236" s="159"/>
      <c r="H236" s="159"/>
      <c r="I236" s="159"/>
      <c r="J236" s="160"/>
      <c r="K236" s="10">
        <v>12809829.81</v>
      </c>
      <c r="L236" s="10">
        <f>-L228-L238</f>
        <v>-9504585.600000016</v>
      </c>
      <c r="M236" s="11">
        <f>K236-L236</f>
        <v>22314415.41000002</v>
      </c>
      <c r="N236" s="1"/>
      <c r="O236" s="1"/>
      <c r="P236" s="1"/>
      <c r="Q236" s="1"/>
      <c r="R236" s="1"/>
      <c r="S236" s="1"/>
      <c r="T236" s="1"/>
    </row>
    <row r="237" spans="1:13" s="12" customFormat="1" ht="12.75" customHeight="1">
      <c r="A237" s="108" t="s">
        <v>22</v>
      </c>
      <c r="B237" s="144"/>
      <c r="C237" s="55"/>
      <c r="D237" s="92"/>
      <c r="E237" s="145"/>
      <c r="F237" s="145"/>
      <c r="G237" s="145"/>
      <c r="H237" s="145"/>
      <c r="I237" s="145"/>
      <c r="J237" s="56"/>
      <c r="K237" s="16"/>
      <c r="L237" s="16"/>
      <c r="M237" s="58"/>
    </row>
    <row r="238" spans="1:20" ht="12.75" customHeight="1">
      <c r="A238" s="146" t="s">
        <v>177</v>
      </c>
      <c r="B238" s="147"/>
      <c r="C238" s="26">
        <v>520</v>
      </c>
      <c r="D238" s="148" t="s">
        <v>21</v>
      </c>
      <c r="E238" s="149"/>
      <c r="F238" s="149"/>
      <c r="G238" s="149"/>
      <c r="H238" s="149"/>
      <c r="I238" s="149"/>
      <c r="J238" s="150"/>
      <c r="K238" s="19">
        <v>7093.52</v>
      </c>
      <c r="L238" s="19">
        <v>7093.52</v>
      </c>
      <c r="M238" s="35">
        <v>0</v>
      </c>
      <c r="N238" s="1"/>
      <c r="O238" s="1"/>
      <c r="P238" s="1"/>
      <c r="Q238" s="1"/>
      <c r="R238" s="1"/>
      <c r="S238" s="1"/>
      <c r="T238" s="1"/>
    </row>
    <row r="239" spans="1:13" s="12" customFormat="1" ht="12.75" customHeight="1" outlineLevel="1">
      <c r="A239" s="114" t="s">
        <v>178</v>
      </c>
      <c r="B239" s="115"/>
      <c r="C239" s="23"/>
      <c r="D239" s="116"/>
      <c r="E239" s="117"/>
      <c r="F239" s="117"/>
      <c r="G239" s="117"/>
      <c r="H239" s="117"/>
      <c r="I239" s="117"/>
      <c r="J239" s="30"/>
      <c r="K239" s="31"/>
      <c r="L239" s="31"/>
      <c r="M239" s="24"/>
    </row>
    <row r="240" spans="1:13" s="12" customFormat="1" ht="12.75" customHeight="1">
      <c r="A240" s="114"/>
      <c r="B240" s="115"/>
      <c r="C240" s="59"/>
      <c r="D240" s="17" t="s">
        <v>70</v>
      </c>
      <c r="E240" s="17" t="s">
        <v>179</v>
      </c>
      <c r="F240" s="155" t="s">
        <v>180</v>
      </c>
      <c r="G240" s="156"/>
      <c r="H240" s="157"/>
      <c r="I240" s="17" t="s">
        <v>27</v>
      </c>
      <c r="J240" s="18" t="s">
        <v>181</v>
      </c>
      <c r="K240" s="32">
        <v>7093.52</v>
      </c>
      <c r="L240" s="32">
        <v>7093.52</v>
      </c>
      <c r="M240" s="24" t="s">
        <v>29</v>
      </c>
    </row>
    <row r="241" spans="1:20" ht="12.75" customHeight="1">
      <c r="A241" s="140" t="s">
        <v>182</v>
      </c>
      <c r="B241" s="141"/>
      <c r="C241" s="26">
        <v>620</v>
      </c>
      <c r="D241" s="116" t="s">
        <v>21</v>
      </c>
      <c r="E241" s="117"/>
      <c r="F241" s="117"/>
      <c r="G241" s="117"/>
      <c r="H241" s="117"/>
      <c r="I241" s="117"/>
      <c r="J241" s="118"/>
      <c r="K241" s="29">
        <v>0</v>
      </c>
      <c r="L241" s="29">
        <v>0</v>
      </c>
      <c r="M241" s="35">
        <v>0</v>
      </c>
      <c r="N241" s="1"/>
      <c r="O241" s="1"/>
      <c r="P241" s="1"/>
      <c r="Q241" s="1"/>
      <c r="R241" s="1"/>
      <c r="S241" s="1"/>
      <c r="T241" s="1"/>
    </row>
    <row r="242" spans="1:13" s="12" customFormat="1" ht="12.75" customHeight="1">
      <c r="A242" s="114" t="s">
        <v>178</v>
      </c>
      <c r="B242" s="115"/>
      <c r="C242" s="23"/>
      <c r="D242" s="116"/>
      <c r="E242" s="117"/>
      <c r="F242" s="117"/>
      <c r="G242" s="117"/>
      <c r="H242" s="117"/>
      <c r="I242" s="117"/>
      <c r="J242" s="118"/>
      <c r="K242" s="31"/>
      <c r="L242" s="31"/>
      <c r="M242" s="24"/>
    </row>
    <row r="243" spans="1:13" s="12" customFormat="1" ht="12.75" customHeight="1">
      <c r="A243" s="140" t="s">
        <v>183</v>
      </c>
      <c r="B243" s="141"/>
      <c r="C243" s="33">
        <v>700</v>
      </c>
      <c r="D243" s="116"/>
      <c r="E243" s="117"/>
      <c r="F243" s="117"/>
      <c r="G243" s="117"/>
      <c r="H243" s="117"/>
      <c r="I243" s="117"/>
      <c r="J243" s="118"/>
      <c r="K243" s="19">
        <f>K244+K245</f>
        <v>12809829.810000002</v>
      </c>
      <c r="L243" s="34" t="s">
        <v>21</v>
      </c>
      <c r="M243" s="37" t="s">
        <v>21</v>
      </c>
    </row>
    <row r="244" spans="1:13" s="12" customFormat="1" ht="12.75" customHeight="1">
      <c r="A244" s="114" t="s">
        <v>184</v>
      </c>
      <c r="B244" s="115"/>
      <c r="C244" s="26">
        <v>710</v>
      </c>
      <c r="D244" s="116"/>
      <c r="E244" s="117"/>
      <c r="F244" s="117"/>
      <c r="G244" s="117"/>
      <c r="H244" s="117"/>
      <c r="I244" s="117"/>
      <c r="J244" s="118"/>
      <c r="K244" s="28">
        <f>-K17</f>
        <v>-210772119.24</v>
      </c>
      <c r="L244" s="27" t="s">
        <v>21</v>
      </c>
      <c r="M244" s="36" t="s">
        <v>21</v>
      </c>
    </row>
    <row r="245" spans="1:20" ht="12.75" customHeight="1" thickBot="1">
      <c r="A245" s="114" t="s">
        <v>185</v>
      </c>
      <c r="B245" s="115"/>
      <c r="C245" s="38">
        <v>720</v>
      </c>
      <c r="D245" s="130"/>
      <c r="E245" s="131"/>
      <c r="F245" s="131"/>
      <c r="G245" s="131"/>
      <c r="H245" s="131"/>
      <c r="I245" s="131"/>
      <c r="J245" s="132"/>
      <c r="K245" s="61">
        <f>K61</f>
        <v>223581949.05</v>
      </c>
      <c r="L245" s="60" t="s">
        <v>21</v>
      </c>
      <c r="M245" s="62" t="s">
        <v>21</v>
      </c>
      <c r="N245" s="1"/>
      <c r="O245" s="1"/>
      <c r="P245" s="1"/>
      <c r="Q245" s="1"/>
      <c r="R245" s="1"/>
      <c r="S245" s="1"/>
      <c r="T245" s="1"/>
    </row>
    <row r="246" spans="14:20" ht="12" customHeight="1">
      <c r="N246" s="1"/>
      <c r="O246" s="1"/>
      <c r="P246" s="1"/>
      <c r="Q246" s="1"/>
      <c r="R246" s="1"/>
      <c r="S246" s="1"/>
      <c r="T246" s="1"/>
    </row>
    <row r="247" spans="1:20" ht="12">
      <c r="A247" s="39" t="s">
        <v>186</v>
      </c>
      <c r="D247" s="113" t="s">
        <v>187</v>
      </c>
      <c r="E247" s="113"/>
      <c r="F247" s="113"/>
      <c r="G247" s="113"/>
      <c r="H247" s="113"/>
      <c r="I247" s="113"/>
      <c r="K247" s="161"/>
      <c r="L247" s="161"/>
      <c r="N247" s="1"/>
      <c r="O247" s="1"/>
      <c r="P247" s="1"/>
      <c r="Q247" s="1"/>
      <c r="R247" s="1"/>
      <c r="S247" s="1"/>
      <c r="T247" s="1"/>
    </row>
    <row r="248" spans="1:20" ht="11.25">
      <c r="A248" s="1" t="s">
        <v>3</v>
      </c>
      <c r="B248" s="40" t="s">
        <v>189</v>
      </c>
      <c r="C248" s="1" t="s">
        <v>3</v>
      </c>
      <c r="D248" s="112" t="s">
        <v>190</v>
      </c>
      <c r="E248" s="112"/>
      <c r="F248" s="112"/>
      <c r="G248" s="112"/>
      <c r="H248" s="112"/>
      <c r="I248" s="112"/>
      <c r="J248" s="1" t="s">
        <v>3</v>
      </c>
      <c r="K248" s="161"/>
      <c r="L248" s="161"/>
      <c r="M248" s="49"/>
      <c r="N248" s="1"/>
      <c r="O248" s="1"/>
      <c r="P248" s="1"/>
      <c r="Q248" s="1"/>
      <c r="R248" s="1"/>
      <c r="S248" s="1"/>
      <c r="T248" s="1"/>
    </row>
    <row r="249" spans="13:20" ht="11.25">
      <c r="M249" s="46"/>
      <c r="N249" s="1"/>
      <c r="O249" s="1"/>
      <c r="P249" s="1"/>
      <c r="Q249" s="1"/>
      <c r="R249" s="1"/>
      <c r="S249" s="1"/>
      <c r="T249" s="1"/>
    </row>
    <row r="250" spans="1:20" ht="33.75">
      <c r="A250" s="47" t="s">
        <v>188</v>
      </c>
      <c r="D250" s="113" t="s">
        <v>196</v>
      </c>
      <c r="E250" s="113"/>
      <c r="F250" s="113"/>
      <c r="G250" s="113"/>
      <c r="H250" s="113"/>
      <c r="I250" s="113"/>
      <c r="M250" s="46"/>
      <c r="N250" s="1"/>
      <c r="O250" s="1"/>
      <c r="P250" s="1"/>
      <c r="Q250" s="1"/>
      <c r="R250" s="1"/>
      <c r="S250" s="1"/>
      <c r="T250" s="1"/>
    </row>
    <row r="251" spans="2:20" ht="11.25">
      <c r="B251" s="40" t="s">
        <v>189</v>
      </c>
      <c r="C251" s="1" t="s">
        <v>3</v>
      </c>
      <c r="D251" s="112" t="s">
        <v>190</v>
      </c>
      <c r="E251" s="112"/>
      <c r="F251" s="112"/>
      <c r="G251" s="112"/>
      <c r="H251" s="112"/>
      <c r="I251" s="112"/>
      <c r="M251" s="46"/>
      <c r="N251" s="1"/>
      <c r="O251" s="1"/>
      <c r="P251" s="1"/>
      <c r="Q251" s="1"/>
      <c r="R251" s="1"/>
      <c r="S251" s="1"/>
      <c r="T251" s="1"/>
    </row>
    <row r="252" spans="2:20" ht="11.25">
      <c r="B252" s="46"/>
      <c r="D252" s="46"/>
      <c r="E252" s="46"/>
      <c r="F252" s="46"/>
      <c r="G252" s="46"/>
      <c r="H252" s="46"/>
      <c r="I252" s="46"/>
      <c r="M252" s="46"/>
      <c r="N252" s="1"/>
      <c r="O252" s="1"/>
      <c r="P252" s="1"/>
      <c r="Q252" s="1"/>
      <c r="R252" s="1"/>
      <c r="S252" s="1"/>
      <c r="T252" s="1"/>
    </row>
    <row r="253" spans="1:20" ht="12">
      <c r="A253" s="39" t="s">
        <v>191</v>
      </c>
      <c r="D253" s="113" t="s">
        <v>196</v>
      </c>
      <c r="E253" s="113"/>
      <c r="F253" s="113"/>
      <c r="G253" s="113"/>
      <c r="H253" s="113"/>
      <c r="I253" s="113"/>
      <c r="N253" s="1"/>
      <c r="O253" s="1"/>
      <c r="P253" s="1"/>
      <c r="Q253" s="1"/>
      <c r="R253" s="1"/>
      <c r="S253" s="1"/>
      <c r="T253" s="1"/>
    </row>
    <row r="254" spans="1:10" ht="11.25">
      <c r="A254" s="1" t="s">
        <v>3</v>
      </c>
      <c r="B254" s="40" t="s">
        <v>189</v>
      </c>
      <c r="C254" s="1" t="s">
        <v>3</v>
      </c>
      <c r="D254" s="112" t="s">
        <v>190</v>
      </c>
      <c r="E254" s="112"/>
      <c r="F254" s="112"/>
      <c r="G254" s="112"/>
      <c r="H254" s="112"/>
      <c r="I254" s="112"/>
      <c r="J254" s="1" t="s">
        <v>3</v>
      </c>
    </row>
    <row r="256" ht="11.25">
      <c r="A256" s="5"/>
    </row>
  </sheetData>
  <sheetProtection/>
  <mergeCells count="307">
    <mergeCell ref="A193:B193"/>
    <mergeCell ref="A194:B194"/>
    <mergeCell ref="A195:B195"/>
    <mergeCell ref="A197:B197"/>
    <mergeCell ref="F27:H27"/>
    <mergeCell ref="A31:B31"/>
    <mergeCell ref="F31:H31"/>
    <mergeCell ref="A202:B202"/>
    <mergeCell ref="A203:B203"/>
    <mergeCell ref="A189:B189"/>
    <mergeCell ref="A190:B190"/>
    <mergeCell ref="A191:B191"/>
    <mergeCell ref="A51:B51"/>
    <mergeCell ref="F51:H51"/>
    <mergeCell ref="A50:B50"/>
    <mergeCell ref="F50:H50"/>
    <mergeCell ref="A205:B205"/>
    <mergeCell ref="A200:B200"/>
    <mergeCell ref="A201:B201"/>
    <mergeCell ref="A225:B225"/>
    <mergeCell ref="A223:B223"/>
    <mergeCell ref="A224:B224"/>
    <mergeCell ref="A199:B199"/>
    <mergeCell ref="A192:B192"/>
    <mergeCell ref="M233:M234"/>
    <mergeCell ref="D253:I253"/>
    <mergeCell ref="D251:I251"/>
    <mergeCell ref="A231:M231"/>
    <mergeCell ref="A243:B243"/>
    <mergeCell ref="K247:L248"/>
    <mergeCell ref="D248:I248"/>
    <mergeCell ref="D243:J243"/>
    <mergeCell ref="A239:B239"/>
    <mergeCell ref="D239:I239"/>
    <mergeCell ref="M58:M59"/>
    <mergeCell ref="D237:I237"/>
    <mergeCell ref="D241:J241"/>
    <mergeCell ref="A238:B238"/>
    <mergeCell ref="D238:J238"/>
    <mergeCell ref="D235:J235"/>
    <mergeCell ref="L233:L234"/>
    <mergeCell ref="A240:B240"/>
    <mergeCell ref="F240:H240"/>
    <mergeCell ref="D236:J236"/>
    <mergeCell ref="A236:B236"/>
    <mergeCell ref="A196:B196"/>
    <mergeCell ref="A237:B237"/>
    <mergeCell ref="A227:B227"/>
    <mergeCell ref="A198:B198"/>
    <mergeCell ref="A204:B204"/>
    <mergeCell ref="A235:B235"/>
    <mergeCell ref="A226:B226"/>
    <mergeCell ref="D250:I250"/>
    <mergeCell ref="A3:K3"/>
    <mergeCell ref="C8:K8"/>
    <mergeCell ref="A8:B8"/>
    <mergeCell ref="C9:K9"/>
    <mergeCell ref="A9:B9"/>
    <mergeCell ref="A22:B22"/>
    <mergeCell ref="A242:B242"/>
    <mergeCell ref="D242:J242"/>
    <mergeCell ref="A241:B241"/>
    <mergeCell ref="D254:I254"/>
    <mergeCell ref="D247:I247"/>
    <mergeCell ref="A244:B244"/>
    <mergeCell ref="D244:J244"/>
    <mergeCell ref="A245:B245"/>
    <mergeCell ref="K233:K234"/>
    <mergeCell ref="D233:J234"/>
    <mergeCell ref="A233:B234"/>
    <mergeCell ref="C233:C234"/>
    <mergeCell ref="D245:J245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85:B185"/>
    <mergeCell ref="A186:B186"/>
    <mergeCell ref="A165:B165"/>
    <mergeCell ref="A166:B166"/>
    <mergeCell ref="A171:B171"/>
    <mergeCell ref="A172:B172"/>
    <mergeCell ref="A173:B173"/>
    <mergeCell ref="A174:B174"/>
    <mergeCell ref="A167:B167"/>
    <mergeCell ref="A168:B168"/>
    <mergeCell ref="A161:B161"/>
    <mergeCell ref="A162:B162"/>
    <mergeCell ref="A183:B183"/>
    <mergeCell ref="A184:B184"/>
    <mergeCell ref="A169:B169"/>
    <mergeCell ref="A170:B170"/>
    <mergeCell ref="A163:B163"/>
    <mergeCell ref="A164:B164"/>
    <mergeCell ref="A175:B175"/>
    <mergeCell ref="A176:B176"/>
    <mergeCell ref="A159:B159"/>
    <mergeCell ref="A160:B160"/>
    <mergeCell ref="A157:B157"/>
    <mergeCell ref="A158:B158"/>
    <mergeCell ref="A153:B153"/>
    <mergeCell ref="A154:B154"/>
    <mergeCell ref="A155:B155"/>
    <mergeCell ref="A156:B156"/>
    <mergeCell ref="A137:B137"/>
    <mergeCell ref="A138:B138"/>
    <mergeCell ref="A145:B145"/>
    <mergeCell ref="A146:B146"/>
    <mergeCell ref="A139:B139"/>
    <mergeCell ref="A140:B140"/>
    <mergeCell ref="A151:B151"/>
    <mergeCell ref="A152:B152"/>
    <mergeCell ref="A141:B141"/>
    <mergeCell ref="A142:B142"/>
    <mergeCell ref="A143:B143"/>
    <mergeCell ref="A144:B144"/>
    <mergeCell ref="A149:B149"/>
    <mergeCell ref="A150:B150"/>
    <mergeCell ref="A147:B147"/>
    <mergeCell ref="A148:B148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09:B109"/>
    <mergeCell ref="A110:B110"/>
    <mergeCell ref="A113:B113"/>
    <mergeCell ref="A114:B114"/>
    <mergeCell ref="A111:B111"/>
    <mergeCell ref="A112:B112"/>
    <mergeCell ref="A115:B115"/>
    <mergeCell ref="A116:B11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01:B101"/>
    <mergeCell ref="A102:B102"/>
    <mergeCell ref="A105:B105"/>
    <mergeCell ref="A106:B106"/>
    <mergeCell ref="A107:B107"/>
    <mergeCell ref="A108:B108"/>
    <mergeCell ref="A89:B89"/>
    <mergeCell ref="A90:B90"/>
    <mergeCell ref="A91:B91"/>
    <mergeCell ref="A92:B92"/>
    <mergeCell ref="A99:B99"/>
    <mergeCell ref="A100:B100"/>
    <mergeCell ref="A85:B85"/>
    <mergeCell ref="A86:B86"/>
    <mergeCell ref="A103:B103"/>
    <mergeCell ref="A104:B104"/>
    <mergeCell ref="A93:B93"/>
    <mergeCell ref="A94:B94"/>
    <mergeCell ref="A95:B95"/>
    <mergeCell ref="A96:B96"/>
    <mergeCell ref="A97:B97"/>
    <mergeCell ref="A98:B98"/>
    <mergeCell ref="A79:B79"/>
    <mergeCell ref="A78:B78"/>
    <mergeCell ref="A74:B74"/>
    <mergeCell ref="A75:B75"/>
    <mergeCell ref="A81:B81"/>
    <mergeCell ref="A82:B82"/>
    <mergeCell ref="A87:B87"/>
    <mergeCell ref="A88:B88"/>
    <mergeCell ref="A80:B80"/>
    <mergeCell ref="A69:B69"/>
    <mergeCell ref="A70:B70"/>
    <mergeCell ref="A71:B71"/>
    <mergeCell ref="A76:B76"/>
    <mergeCell ref="A77:B77"/>
    <mergeCell ref="A83:B83"/>
    <mergeCell ref="A84:B84"/>
    <mergeCell ref="A66:B66"/>
    <mergeCell ref="A72:B72"/>
    <mergeCell ref="A73:B73"/>
    <mergeCell ref="A64:B64"/>
    <mergeCell ref="A62:B62"/>
    <mergeCell ref="D62:I62"/>
    <mergeCell ref="A63:B63"/>
    <mergeCell ref="A67:B67"/>
    <mergeCell ref="A68:B68"/>
    <mergeCell ref="A52:B52"/>
    <mergeCell ref="F52:H52"/>
    <mergeCell ref="K58:K59"/>
    <mergeCell ref="L58:L59"/>
    <mergeCell ref="A53:B53"/>
    <mergeCell ref="D53:I53"/>
    <mergeCell ref="A56:M56"/>
    <mergeCell ref="A58:B59"/>
    <mergeCell ref="C58:C59"/>
    <mergeCell ref="D58:J59"/>
    <mergeCell ref="A49:B49"/>
    <mergeCell ref="F49:H49"/>
    <mergeCell ref="A44:B44"/>
    <mergeCell ref="F44:H44"/>
    <mergeCell ref="A47:B47"/>
    <mergeCell ref="F47:H47"/>
    <mergeCell ref="A48:B48"/>
    <mergeCell ref="F48:H48"/>
    <mergeCell ref="A46:B46"/>
    <mergeCell ref="F46:H46"/>
    <mergeCell ref="A33:B33"/>
    <mergeCell ref="F33:H33"/>
    <mergeCell ref="A36:B36"/>
    <mergeCell ref="F36:H36"/>
    <mergeCell ref="A34:B34"/>
    <mergeCell ref="F34:H34"/>
    <mergeCell ref="A35:B35"/>
    <mergeCell ref="F35:H35"/>
    <mergeCell ref="A45:B45"/>
    <mergeCell ref="F45:H45"/>
    <mergeCell ref="A39:B39"/>
    <mergeCell ref="F39:H39"/>
    <mergeCell ref="A40:B40"/>
    <mergeCell ref="F40:H40"/>
    <mergeCell ref="A41:B41"/>
    <mergeCell ref="F41:H41"/>
    <mergeCell ref="A42:B42"/>
    <mergeCell ref="F42:H42"/>
    <mergeCell ref="A30:B30"/>
    <mergeCell ref="F30:H30"/>
    <mergeCell ref="A32:B32"/>
    <mergeCell ref="F32:H32"/>
    <mergeCell ref="A43:B43"/>
    <mergeCell ref="F43:H43"/>
    <mergeCell ref="A37:B37"/>
    <mergeCell ref="F37:H37"/>
    <mergeCell ref="A38:B38"/>
    <mergeCell ref="F38:H38"/>
    <mergeCell ref="F22:H22"/>
    <mergeCell ref="A27:B27"/>
    <mergeCell ref="A18:B18"/>
    <mergeCell ref="D18:I18"/>
    <mergeCell ref="A20:B20"/>
    <mergeCell ref="F20:H20"/>
    <mergeCell ref="A21:B21"/>
    <mergeCell ref="F21:H21"/>
    <mergeCell ref="A26:B26"/>
    <mergeCell ref="F26:H26"/>
    <mergeCell ref="A29:B29"/>
    <mergeCell ref="F29:H29"/>
    <mergeCell ref="A23:B23"/>
    <mergeCell ref="F23:H23"/>
    <mergeCell ref="A24:B24"/>
    <mergeCell ref="F24:H24"/>
    <mergeCell ref="A25:B25"/>
    <mergeCell ref="F25:H25"/>
    <mergeCell ref="A28:B28"/>
    <mergeCell ref="F28:H28"/>
    <mergeCell ref="A17:B17"/>
    <mergeCell ref="D17:J17"/>
    <mergeCell ref="M14:M15"/>
    <mergeCell ref="A1:M1"/>
    <mergeCell ref="A2:M2"/>
    <mergeCell ref="A12:M12"/>
    <mergeCell ref="A14:B15"/>
    <mergeCell ref="C14:C15"/>
    <mergeCell ref="D14:J15"/>
    <mergeCell ref="K14:K15"/>
    <mergeCell ref="A219:B219"/>
    <mergeCell ref="A220:B220"/>
    <mergeCell ref="A228:B228"/>
    <mergeCell ref="D228:J228"/>
    <mergeCell ref="A4:K4"/>
    <mergeCell ref="L14:L15"/>
    <mergeCell ref="A19:B19"/>
    <mergeCell ref="F19:H19"/>
    <mergeCell ref="A16:B16"/>
    <mergeCell ref="D16:J16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0:B210"/>
    <mergeCell ref="A60:B60"/>
    <mergeCell ref="D60:J60"/>
    <mergeCell ref="A61:B61"/>
    <mergeCell ref="D61:J61"/>
    <mergeCell ref="A206:B206"/>
    <mergeCell ref="A207:B207"/>
    <mergeCell ref="A208:B208"/>
    <mergeCell ref="A209:B209"/>
    <mergeCell ref="A65:B65"/>
  </mergeCells>
  <printOptions/>
  <pageMargins left="1.1811023622047245" right="0.3937007874015748" top="0.3937007874015748" bottom="0.3937007874015748" header="0" footer="0"/>
  <pageSetup fitToHeight="0" horizontalDpi="600" verticalDpi="600" orientation="portrait" paperSize="9" scale="80" r:id="rId1"/>
  <rowBreaks count="2" manualBreakCount="2">
    <brk id="55" max="12" man="1"/>
    <brk id="23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2014-05-07T03:37:43Z</cp:lastPrinted>
  <dcterms:created xsi:type="dcterms:W3CDTF">2014-01-13T08:31:18Z</dcterms:created>
  <dcterms:modified xsi:type="dcterms:W3CDTF">2014-05-07T03:37:45Z</dcterms:modified>
  <cp:category/>
  <cp:version/>
  <cp:contentType/>
  <cp:contentStatus/>
  <cp:revision>1</cp:revision>
</cp:coreProperties>
</file>