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'TDSheet'!$A$1:$P$203</definedName>
  </definedNames>
  <calcPr fullCalcOnLoad="1"/>
</workbook>
</file>

<file path=xl/sharedStrings.xml><?xml version="1.0" encoding="utf-8"?>
<sst xmlns="http://schemas.openxmlformats.org/spreadsheetml/2006/main" count="1612" uniqueCount="256">
  <si>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</si>
  <si>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</si>
  <si>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</si>
  <si>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</si>
  <si>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</si>
  <si>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</si>
  <si>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</si>
  <si>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</si>
  <si>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февраля 2013 г.</t>
  </si>
  <si>
    <t xml:space="preserve">Дата   </t>
  </si>
  <si>
    <t>01.02.2013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</si>
  <si>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</si>
  <si>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городского поселения Излучинск</t>
  </si>
  <si>
    <t xml:space="preserve">по ОКПО   </t>
  </si>
  <si>
    <t>79556657</t>
  </si>
  <si>
    <t>главный администратор, администратор источников финансирования 
дефицита бюджета</t>
  </si>
  <si>
    <t xml:space="preserve">Глава по БК  </t>
  </si>
  <si>
    <t>Наименование бюджета</t>
  </si>
  <si>
    <t xml:space="preserve">по ОКАТО   </t>
  </si>
  <si>
    <t>71119653000</t>
  </si>
  <si>
    <t>Периодичность: месячная</t>
  </si>
  <si>
    <t>Единица измерения: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</si>
  <si>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</si>
  <si>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</si>
  <si>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</si>
  <si>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</si>
  <si>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</si>
  <si>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</si>
  <si>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</si>
  <si>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</si>
  <si>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</si>
  <si>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</si>
  <si>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</si>
  <si>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</si>
  <si>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</si>
  <si>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</si>
  <si>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</si>
  <si>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 — всего</t>
  </si>
  <si>
    <t>×</t>
  </si>
  <si>
    <t>в том числе:</t>
  </si>
  <si>
    <t>Доходы, получаемые в виде арендной платы за земельные участки, государственная собственность на которые не разграничена, а также средства от продажи права на заключение договоров аренды указанных земельных участков</t>
  </si>
  <si>
    <t>040</t>
  </si>
  <si>
    <t>111</t>
  </si>
  <si>
    <t>0501310</t>
  </si>
  <si>
    <t>0000</t>
  </si>
  <si>
    <t>110</t>
  </si>
  <si>
    <t>-</t>
  </si>
  <si>
    <t>120</t>
  </si>
  <si>
    <t>114</t>
  </si>
  <si>
    <t>0601310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</si>
  <si>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</si>
  <si>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</si>
  <si>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</si>
  <si>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</si>
  <si>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</si>
  <si>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</si>
  <si>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</si>
  <si>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2000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</si>
  <si>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</si>
  <si>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</si>
  <si>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</si>
  <si>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</si>
  <si>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</si>
  <si>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 (пени)</t>
  </si>
  <si>
    <t>НДФЛ с доходов,  полученных физическими лицами в соответствии со ст. 228 НК РФ (пени)</t>
  </si>
  <si>
    <t>0203001</t>
  </si>
  <si>
    <t>Налог на доходы физических лиц с доходов,  полученных физическими лицами, не являющимися налоговыми резидентами Российской Федерации (штрафы)</t>
  </si>
  <si>
    <t>Налог на доходы физических лиц с доходов, полученных в виде выигрышей и призов в проводимых конкурсах, играх и других мероприятиях в целях рекламы товаров, работ и услуг, процентных доходов по вкладам в банках, в виде материальной выгоды от экономии на процентах при получении заемных (кредитных) средств</t>
  </si>
  <si>
    <t>0204001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</si>
  <si>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</si>
  <si>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</t>
  </si>
  <si>
    <t>0103010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</si>
  <si>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(пени)</t>
  </si>
  <si>
    <t>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</si>
  <si>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(Пени)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</si>
  <si>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</si>
  <si>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0602310</t>
  </si>
  <si>
    <t>651</t>
  </si>
  <si>
    <t>0503510</t>
  </si>
  <si>
    <t>Прочие поступления от использования имущества, находящегося в собственности поселений (за исключением имущества муниципальных бюджетных и автономных учреждений, а также имущества муниципальных унитарных предприятий, в том числе казенных)</t>
  </si>
  <si>
    <t>0904510</t>
  </si>
  <si>
    <t>Доходы от продажи квартир, находящихся в собственности поселений</t>
  </si>
  <si>
    <t>0105010</t>
  </si>
  <si>
    <t>410</t>
  </si>
  <si>
    <t>Невыясненные поступления, зачисляемые в бюджеты поселений</t>
  </si>
  <si>
    <t>117</t>
  </si>
  <si>
    <t>180</t>
  </si>
  <si>
    <t>Прочие неналоговые доходы бюджетов поселений</t>
  </si>
  <si>
    <t>0505010</t>
  </si>
  <si>
    <t>0002</t>
  </si>
  <si>
    <t>Дотации бюджетам поселений на выравнивание бюджетной обеспеченности</t>
  </si>
  <si>
    <t>202</t>
  </si>
  <si>
    <t>0100110</t>
  </si>
  <si>
    <t>151</t>
  </si>
  <si>
    <t>Дотации бюджетам поселений на поддержку мер по обеспечению сбалансированности бюджетов</t>
  </si>
  <si>
    <t>0100310</t>
  </si>
  <si>
    <t>Прочие субсидии бюджетам поселений</t>
  </si>
  <si>
    <t>0299910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</si>
  <si>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</si>
  <si>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0301510</t>
  </si>
  <si>
    <t>Прочие межбюджетные трансферты, передаваемые бюджетам поселений</t>
  </si>
  <si>
    <t>0499910</t>
  </si>
  <si>
    <t> 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</si>
  <si>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</si>
  <si>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</si>
  <si>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</si>
  <si>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</si>
  <si>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</si>
  <si>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</si>
  <si>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</si>
  <si>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</si>
  <si>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 — всего</t>
  </si>
  <si>
    <t>Заработная плата</t>
  </si>
  <si>
    <t>013</t>
  </si>
  <si>
    <t>0102</t>
  </si>
  <si>
    <t>002</t>
  </si>
  <si>
    <t>03</t>
  </si>
  <si>
    <t>00</t>
  </si>
  <si>
    <t>121</t>
  </si>
  <si>
    <t>211</t>
  </si>
  <si>
    <t>Начисления на выплаты по оплате труда</t>
  </si>
  <si>
    <t>213</t>
  </si>
  <si>
    <t>0113</t>
  </si>
  <si>
    <t>093</t>
  </si>
  <si>
    <t>99</t>
  </si>
  <si>
    <t>Прочие выплаты</t>
  </si>
  <si>
    <t>112</t>
  </si>
  <si>
    <t>212</t>
  </si>
  <si>
    <t>Услуги связи</t>
  </si>
  <si>
    <t>244</t>
  </si>
  <si>
    <t>221</t>
  </si>
  <si>
    <t>Транспортные услуги</t>
  </si>
  <si>
    <t>222</t>
  </si>
  <si>
    <t>Прочие работы, услуги</t>
  </si>
  <si>
    <t>226</t>
  </si>
  <si>
    <t>Прочие расходы</t>
  </si>
  <si>
    <t>290</t>
  </si>
  <si>
    <t>Увеличение стоимости материальных запасов</t>
  </si>
  <si>
    <t>340</t>
  </si>
  <si>
    <t>0410</t>
  </si>
  <si>
    <t>330</t>
  </si>
  <si>
    <t>02</t>
  </si>
  <si>
    <t>242</t>
  </si>
  <si>
    <t>Работы, услуги по содержанию имущества</t>
  </si>
  <si>
    <t>225</t>
  </si>
  <si>
    <t>0104</t>
  </si>
  <si>
    <t>04</t>
  </si>
  <si>
    <t>Перечисления другим бюджетам бюджетной системы Российской Федерации</t>
  </si>
  <si>
    <t>540</t>
  </si>
  <si>
    <t>251</t>
  </si>
  <si>
    <t>852</t>
  </si>
  <si>
    <t>08</t>
  </si>
  <si>
    <t>0107</t>
  </si>
  <si>
    <t>020</t>
  </si>
  <si>
    <t>0111</t>
  </si>
  <si>
    <t>070</t>
  </si>
  <si>
    <t>05</t>
  </si>
  <si>
    <t>870</t>
  </si>
  <si>
    <t>090</t>
  </si>
  <si>
    <t>092</t>
  </si>
  <si>
    <t>122</t>
  </si>
  <si>
    <t>Коммунальные услуги</t>
  </si>
  <si>
    <t>223</t>
  </si>
  <si>
    <t>Увеличение стоимости основных средств</t>
  </si>
  <si>
    <t>310</t>
  </si>
  <si>
    <t>0203</t>
  </si>
  <si>
    <t>001</t>
  </si>
  <si>
    <t>36</t>
  </si>
  <si>
    <t>0309</t>
  </si>
  <si>
    <t>218</t>
  </si>
  <si>
    <t>01</t>
  </si>
  <si>
    <t>522</t>
  </si>
  <si>
    <t>76</t>
  </si>
  <si>
    <t>795</t>
  </si>
  <si>
    <t>31</t>
  </si>
  <si>
    <t>Безвозмездные перечисления организациям, за исключением государственных и муниципальных организаций</t>
  </si>
  <si>
    <t>0310</t>
  </si>
  <si>
    <t>247</t>
  </si>
  <si>
    <t>630</t>
  </si>
  <si>
    <t>0409</t>
  </si>
  <si>
    <t>26</t>
  </si>
  <si>
    <t>0412</t>
  </si>
  <si>
    <t>12</t>
  </si>
  <si>
    <t>65</t>
  </si>
  <si>
    <t>Безвозмездные перечисления государственным и муниципальным организациям</t>
  </si>
  <si>
    <t>0501</t>
  </si>
  <si>
    <t>352</t>
  </si>
  <si>
    <t>810</t>
  </si>
  <si>
    <t>241</t>
  </si>
  <si>
    <t>70</t>
  </si>
  <si>
    <t>243</t>
  </si>
  <si>
    <t>19</t>
  </si>
  <si>
    <t>16</t>
  </si>
  <si>
    <t>0502</t>
  </si>
  <si>
    <t>21</t>
  </si>
  <si>
    <t>22</t>
  </si>
  <si>
    <t>0503</t>
  </si>
  <si>
    <t>600</t>
  </si>
  <si>
    <t>13</t>
  </si>
  <si>
    <t>0707</t>
  </si>
  <si>
    <t>17</t>
  </si>
  <si>
    <t>0801</t>
  </si>
  <si>
    <t>440</t>
  </si>
  <si>
    <t>0802</t>
  </si>
  <si>
    <t>0804</t>
  </si>
  <si>
    <t>Пенсии, пособия, выплачиваемые организациями сектора государственного управления</t>
  </si>
  <si>
    <t>1001</t>
  </si>
  <si>
    <t>491</t>
  </si>
  <si>
    <t>321</t>
  </si>
  <si>
    <t>263</t>
  </si>
  <si>
    <t>1101</t>
  </si>
  <si>
    <t>512</t>
  </si>
  <si>
    <t>97</t>
  </si>
  <si>
    <t>1102</t>
  </si>
  <si>
    <t>35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</si>
  <si>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</si>
  <si>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</si>
  <si>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</si>
  <si>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 — всего</t>
  </si>
  <si>
    <t>источники внутреннего финансирования бюджета</t>
  </si>
  <si>
    <t>из них:</t>
  </si>
  <si>
    <t>0106</t>
  </si>
  <si>
    <t>050110</t>
  </si>
  <si>
    <t>640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</si>
  <si>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</si>
  <si>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</si>
  <si>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</si>
  <si>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</si>
  <si>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 810 + стр. 820)</t>
  </si>
  <si>
    <t>изменение остатков по расчетам с органами, организующими исполнение бюджета
(стр. 811 + стр. 812)</t>
  </si>
  <si>
    <t>увеличение счетов расчетов (дебетовый остаток счета 1 210 02 000)</t>
  </si>
  <si>
    <t>уменьшение счетов расчетов (кредитовый остаток счета 1 304 05 000)</t>
  </si>
  <si>
    <t>Изменение остатков по внутренним расчетам (стр. 821 + стр. 822)</t>
  </si>
  <si>
    <t>увеличение остатков по внутренним расчетам</t>
  </si>
  <si>
    <t xml:space="preserve">уменьшение остатков по внутренним расчетам </t>
  </si>
  <si>
    <t>Руководитель</t>
  </si>
  <si>
    <t>М.А. Обрящикова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</si>
  <si>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</si>
  <si>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</si>
  <si>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</si>
  <si>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</si>
  <si>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В.А. Берновик</t>
  </si>
  <si>
    <t>4 февраля 2013 г.</t>
  </si>
  <si>
    <t>НДФЛ с доходов,  полученных физическими лицами в соответствии со ст. 228 НК РФ (платеж)</t>
  </si>
  <si>
    <t>Единый сельскохозяйственный налог</t>
  </si>
  <si>
    <t>0314</t>
  </si>
  <si>
    <t>25</t>
  </si>
  <si>
    <t>28</t>
  </si>
  <si>
    <t>315</t>
  </si>
  <si>
    <t>14</t>
  </si>
  <si>
    <t>15</t>
  </si>
  <si>
    <t>0605</t>
  </si>
  <si>
    <t>09</t>
  </si>
  <si>
    <t>Доходы от продажи земельных участков, государственная собственность на которые не разграничена и которые расположены в границах поселений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</si>
  <si>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(штрафы)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</si>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</sst>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  <numFmt numFmtId="167" formatCode="0.0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0" fillId="0" borderId="1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right"/>
    </xf>
    <xf numFmtId="164" fontId="0" fillId="0" borderId="2" xfId="0" applyNumberFormat="1" applyFon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left"/>
    </xf>
    <xf numFmtId="0" fontId="0" fillId="0" borderId="3" xfId="0" applyNumberFormat="1" applyFont="1" applyFill="1" applyAlignment="1">
      <alignment horizontal="center"/>
    </xf>
    <xf numFmtId="0" fontId="0" fillId="0" borderId="4" xfId="0" applyNumberFormat="1" applyFont="1" applyFill="1" applyAlignment="1">
      <alignment horizontal="center"/>
    </xf>
    <xf numFmtId="0" fontId="0" fillId="0" borderId="5" xfId="0" applyNumberFormat="1" applyFont="1" applyFill="1" applyAlignment="1">
      <alignment horizont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6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Alignment="1">
      <alignment horizontal="center" vertical="top" wrapText="1"/>
    </xf>
    <xf numFmtId="1" fontId="0" fillId="0" borderId="2" xfId="0" applyNumberFormat="1" applyFont="1" applyFill="1" applyAlignment="1">
      <alignment horizontal="center" vertical="top"/>
    </xf>
    <xf numFmtId="4" fontId="0" fillId="0" borderId="2" xfId="0" applyNumberFormat="1" applyFont="1" applyFill="1" applyAlignment="1">
      <alignment horizontal="center" vertical="top"/>
    </xf>
    <xf numFmtId="165" fontId="0" fillId="0" borderId="8" xfId="0" applyNumberFormat="1" applyFont="1" applyFill="1" applyAlignment="1">
      <alignment horizontal="center" vertical="top"/>
    </xf>
    <xf numFmtId="4" fontId="0" fillId="0" borderId="9" xfId="0" applyNumberFormat="1" applyFont="1" applyFill="1" applyAlignment="1">
      <alignment horizontal="right" vertical="top"/>
    </xf>
    <xf numFmtId="166" fontId="0" fillId="0" borderId="9" xfId="0" applyNumberFormat="1" applyFont="1" applyFill="1" applyAlignment="1">
      <alignment horizontal="right" vertical="top"/>
    </xf>
    <xf numFmtId="4" fontId="0" fillId="0" borderId="10" xfId="0" applyNumberFormat="1" applyFont="1" applyFill="1" applyAlignment="1">
      <alignment horizontal="right" vertical="top"/>
    </xf>
    <xf numFmtId="0" fontId="0" fillId="0" borderId="0" xfId="0" applyNumberFormat="1" applyFill="1" applyAlignment="1">
      <alignment horizontal="left" vertical="top"/>
    </xf>
    <xf numFmtId="4" fontId="0" fillId="0" borderId="0" xfId="0" applyNumberFormat="1" applyFill="1" applyAlignment="1">
      <alignment horizontal="left" vertical="top"/>
    </xf>
    <xf numFmtId="0" fontId="0" fillId="0" borderId="11" xfId="0" applyNumberFormat="1" applyFont="1" applyFill="1" applyAlignment="1">
      <alignment horizontal="center" vertical="top"/>
    </xf>
    <xf numFmtId="0" fontId="0" fillId="0" borderId="12" xfId="0" applyNumberFormat="1" applyFont="1" applyFill="1" applyAlignment="1">
      <alignment horizontal="left" vertical="top"/>
    </xf>
    <xf numFmtId="4" fontId="0" fillId="0" borderId="7" xfId="0" applyNumberFormat="1" applyFont="1" applyFill="1" applyAlignment="1">
      <alignment horizontal="left" vertical="top"/>
    </xf>
    <xf numFmtId="0" fontId="0" fillId="0" borderId="7" xfId="0" applyNumberFormat="1" applyFont="1" applyFill="1" applyAlignment="1">
      <alignment horizontal="left" vertical="top"/>
    </xf>
    <xf numFmtId="0" fontId="0" fillId="0" borderId="13" xfId="0" applyNumberFormat="1" applyFont="1" applyFill="1" applyAlignment="1">
      <alignment horizontal="left" vertical="top"/>
    </xf>
    <xf numFmtId="0" fontId="2" fillId="0" borderId="7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/>
    </xf>
    <xf numFmtId="0" fontId="0" fillId="0" borderId="14" xfId="0" applyNumberFormat="1" applyFont="1" applyFill="1" applyAlignment="1">
      <alignment horizontal="center" vertical="top"/>
    </xf>
    <xf numFmtId="0" fontId="0" fillId="0" borderId="15" xfId="0" applyNumberFormat="1" applyFont="1" applyFill="1" applyAlignment="1">
      <alignment horizontal="center" vertical="top"/>
    </xf>
    <xf numFmtId="4" fontId="0" fillId="0" borderId="2" xfId="0" applyNumberFormat="1" applyFont="1" applyFill="1" applyAlignment="1">
      <alignment horizontal="right" vertical="top"/>
    </xf>
    <xf numFmtId="0" fontId="0" fillId="0" borderId="2" xfId="0" applyNumberFormat="1" applyFont="1" applyFill="1" applyAlignment="1">
      <alignment horizontal="right" vertical="top"/>
    </xf>
    <xf numFmtId="4" fontId="0" fillId="0" borderId="16" xfId="0" applyNumberFormat="1" applyFont="1" applyFill="1" applyAlignment="1">
      <alignment horizontal="right" vertical="top"/>
    </xf>
    <xf numFmtId="2" fontId="0" fillId="0" borderId="2" xfId="0" applyNumberFormat="1" applyFont="1" applyFill="1" applyAlignment="1">
      <alignment horizontal="right" vertical="top"/>
    </xf>
    <xf numFmtId="166" fontId="0" fillId="0" borderId="2" xfId="0" applyNumberFormat="1" applyFont="1" applyFill="1" applyAlignment="1">
      <alignment horizontal="right" vertical="top"/>
    </xf>
    <xf numFmtId="0" fontId="0" fillId="0" borderId="17" xfId="0" applyFont="1" applyFill="1" applyAlignment="1">
      <alignment horizontal="left"/>
    </xf>
    <xf numFmtId="4" fontId="0" fillId="0" borderId="17" xfId="0" applyNumberFormat="1" applyFont="1" applyFill="1" applyAlignment="1">
      <alignment horizontal="left"/>
    </xf>
    <xf numFmtId="0" fontId="0" fillId="0" borderId="2" xfId="0" applyNumberFormat="1" applyFont="1" applyFill="1" applyAlignment="1">
      <alignment horizontal="center" vertical="top"/>
    </xf>
    <xf numFmtId="1" fontId="0" fillId="0" borderId="8" xfId="0" applyNumberFormat="1" applyFont="1" applyFill="1" applyAlignment="1">
      <alignment horizontal="center" vertical="top"/>
    </xf>
    <xf numFmtId="0" fontId="0" fillId="0" borderId="18" xfId="0" applyNumberFormat="1" applyFont="1" applyFill="1" applyAlignment="1">
      <alignment horizontal="center" vertical="top"/>
    </xf>
    <xf numFmtId="2" fontId="0" fillId="0" borderId="16" xfId="0" applyNumberFormat="1" applyFont="1" applyFill="1" applyAlignment="1">
      <alignment horizontal="right" vertical="top"/>
    </xf>
    <xf numFmtId="49" fontId="0" fillId="0" borderId="14" xfId="0" applyNumberFormat="1" applyFont="1" applyFill="1" applyAlignment="1">
      <alignment horizontal="center" vertical="top"/>
    </xf>
    <xf numFmtId="0" fontId="0" fillId="0" borderId="16" xfId="0" applyNumberFormat="1" applyFont="1" applyFill="1" applyAlignment="1">
      <alignment horizontal="right" vertical="top"/>
    </xf>
    <xf numFmtId="49" fontId="0" fillId="0" borderId="15" xfId="0" applyNumberFormat="1" applyFont="1" applyFill="1" applyAlignment="1">
      <alignment horizontal="center" vertical="top"/>
    </xf>
    <xf numFmtId="1" fontId="0" fillId="0" borderId="19" xfId="0" applyNumberFormat="1" applyFont="1" applyFill="1" applyBorder="1" applyAlignment="1">
      <alignment horizontal="center" vertical="top"/>
    </xf>
    <xf numFmtId="4" fontId="2" fillId="0" borderId="20" xfId="0" applyNumberFormat="1" applyFont="1" applyFill="1" applyBorder="1" applyAlignment="1">
      <alignment horizontal="center" vertical="top"/>
    </xf>
    <xf numFmtId="0" fontId="2" fillId="0" borderId="20" xfId="0" applyNumberFormat="1" applyFont="1" applyFill="1" applyBorder="1" applyAlignment="1">
      <alignment horizontal="center" vertical="top"/>
    </xf>
    <xf numFmtId="4" fontId="0" fillId="0" borderId="20" xfId="0" applyNumberFormat="1" applyFont="1" applyFill="1" applyBorder="1" applyAlignment="1">
      <alignment horizontal="right" vertical="top"/>
    </xf>
    <xf numFmtId="166" fontId="0" fillId="0" borderId="20" xfId="0" applyNumberFormat="1" applyFont="1" applyFill="1" applyBorder="1" applyAlignment="1">
      <alignment horizontal="right" vertical="top"/>
    </xf>
    <xf numFmtId="0" fontId="2" fillId="0" borderId="21" xfId="0" applyNumberFormat="1" applyFont="1" applyFill="1" applyBorder="1" applyAlignment="1">
      <alignment horizontal="center" vertical="top"/>
    </xf>
    <xf numFmtId="0" fontId="2" fillId="0" borderId="22" xfId="0" applyNumberFormat="1" applyFont="1" applyFill="1" applyAlignment="1">
      <alignment horizontal="left" vertical="top"/>
    </xf>
    <xf numFmtId="4" fontId="0" fillId="0" borderId="23" xfId="0" applyNumberFormat="1" applyFont="1" applyFill="1" applyAlignment="1">
      <alignment horizontal="left" vertical="top"/>
    </xf>
    <xf numFmtId="0" fontId="0" fillId="0" borderId="23" xfId="0" applyNumberFormat="1" applyFont="1" applyFill="1" applyAlignment="1">
      <alignment horizontal="left" vertical="top"/>
    </xf>
    <xf numFmtId="0" fontId="0" fillId="0" borderId="24" xfId="0" applyNumberFormat="1" applyFont="1" applyFill="1" applyAlignment="1">
      <alignment horizontal="left" vertical="top"/>
    </xf>
    <xf numFmtId="1" fontId="0" fillId="0" borderId="25" xfId="0" applyNumberFormat="1" applyFont="1" applyFill="1" applyAlignment="1">
      <alignment horizontal="center" vertical="top"/>
    </xf>
    <xf numFmtId="0" fontId="2" fillId="0" borderId="26" xfId="0" applyNumberFormat="1" applyFont="1" applyFill="1" applyAlignment="1">
      <alignment horizontal="center" vertical="top"/>
    </xf>
    <xf numFmtId="4" fontId="0" fillId="0" borderId="26" xfId="0" applyNumberFormat="1" applyFont="1" applyFill="1" applyAlignment="1">
      <alignment horizontal="right" vertical="top"/>
    </xf>
    <xf numFmtId="166" fontId="0" fillId="0" borderId="26" xfId="0" applyNumberFormat="1" applyFont="1" applyFill="1" applyAlignment="1">
      <alignment horizontal="right" vertical="top"/>
    </xf>
    <xf numFmtId="166" fontId="0" fillId="0" borderId="27" xfId="0" applyNumberFormat="1" applyFont="1" applyFill="1" applyAlignment="1">
      <alignment horizontal="right" vertical="top"/>
    </xf>
    <xf numFmtId="0" fontId="0" fillId="0" borderId="25" xfId="0" applyNumberFormat="1" applyFont="1" applyFill="1" applyAlignment="1">
      <alignment horizontal="center" vertical="top"/>
    </xf>
    <xf numFmtId="0" fontId="2" fillId="0" borderId="28" xfId="0" applyNumberFormat="1" applyFont="1" applyFill="1" applyAlignment="1">
      <alignment horizontal="right" vertical="top"/>
    </xf>
    <xf numFmtId="0" fontId="0" fillId="0" borderId="26" xfId="0" applyNumberFormat="1" applyFont="1" applyFill="1" applyAlignment="1">
      <alignment horizontal="right" vertical="top"/>
    </xf>
    <xf numFmtId="0" fontId="0" fillId="0" borderId="27" xfId="0" applyNumberFormat="1" applyFont="1" applyFill="1" applyAlignment="1">
      <alignment horizontal="right" vertical="top"/>
    </xf>
    <xf numFmtId="0" fontId="0" fillId="0" borderId="29" xfId="0" applyNumberFormat="1" applyFont="1" applyFill="1" applyAlignment="1">
      <alignment horizontal="left" vertical="top"/>
    </xf>
    <xf numFmtId="4" fontId="0" fillId="0" borderId="29" xfId="0" applyNumberFormat="1" applyFont="1" applyFill="1" applyAlignment="1">
      <alignment horizontal="right" vertical="top"/>
    </xf>
    <xf numFmtId="0" fontId="0" fillId="0" borderId="29" xfId="0" applyNumberFormat="1" applyFont="1" applyFill="1" applyAlignment="1">
      <alignment horizontal="right" vertical="top"/>
    </xf>
    <xf numFmtId="0" fontId="0" fillId="0" borderId="30" xfId="0" applyNumberFormat="1" applyFont="1" applyFill="1" applyAlignment="1">
      <alignment horizontal="right" vertical="top"/>
    </xf>
    <xf numFmtId="1" fontId="0" fillId="0" borderId="31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1" fontId="0" fillId="0" borderId="18" xfId="0" applyNumberFormat="1" applyFont="1" applyFill="1" applyAlignment="1">
      <alignment horizontal="center" vertical="top"/>
    </xf>
    <xf numFmtId="4" fontId="0" fillId="0" borderId="7" xfId="0" applyNumberFormat="1" applyFont="1" applyFill="1" applyAlignment="1">
      <alignment horizontal="right" vertical="top"/>
    </xf>
    <xf numFmtId="166" fontId="0" fillId="0" borderId="7" xfId="0" applyNumberFormat="1" applyFont="1" applyFill="1" applyAlignment="1">
      <alignment horizontal="right" vertical="top"/>
    </xf>
    <xf numFmtId="0" fontId="2" fillId="0" borderId="13" xfId="0" applyNumberFormat="1" applyFont="1" applyFill="1" applyAlignment="1">
      <alignment horizontal="center" vertical="top"/>
    </xf>
    <xf numFmtId="4" fontId="2" fillId="0" borderId="2" xfId="0" applyNumberFormat="1" applyFont="1" applyFill="1" applyAlignment="1">
      <alignment horizontal="center" vertical="top"/>
    </xf>
    <xf numFmtId="0" fontId="2" fillId="0" borderId="16" xfId="0" applyNumberFormat="1" applyFont="1" applyFill="1" applyAlignment="1">
      <alignment horizontal="center" vertical="top"/>
    </xf>
    <xf numFmtId="1" fontId="0" fillId="0" borderId="18" xfId="0" applyNumberFormat="1" applyFont="1" applyFill="1" applyAlignment="1">
      <alignment horizontal="center" vertical="top"/>
    </xf>
    <xf numFmtId="0" fontId="0" fillId="0" borderId="32" xfId="0" applyNumberFormat="1" applyFont="1" applyFill="1" applyAlignment="1">
      <alignment horizontal="center" vertical="top"/>
    </xf>
    <xf numFmtId="4" fontId="2" fillId="0" borderId="33" xfId="0" applyNumberFormat="1" applyFont="1" applyFill="1" applyAlignment="1">
      <alignment horizontal="right" vertical="top"/>
    </xf>
    <xf numFmtId="0" fontId="0" fillId="0" borderId="33" xfId="0" applyNumberFormat="1" applyFont="1" applyFill="1" applyAlignment="1">
      <alignment horizontal="right" vertical="top"/>
    </xf>
    <xf numFmtId="0" fontId="2" fillId="0" borderId="33" xfId="0" applyNumberFormat="1" applyFont="1" applyFill="1" applyAlignment="1">
      <alignment horizontal="right" vertical="top"/>
    </xf>
    <xf numFmtId="0" fontId="2" fillId="0" borderId="34" xfId="0" applyNumberFormat="1" applyFont="1" applyFill="1" applyAlignment="1">
      <alignment horizontal="right" vertical="top"/>
    </xf>
    <xf numFmtId="4" fontId="2" fillId="0" borderId="26" xfId="0" applyNumberFormat="1" applyFont="1" applyFill="1" applyAlignment="1">
      <alignment horizontal="center" vertical="top"/>
    </xf>
    <xf numFmtId="0" fontId="2" fillId="0" borderId="27" xfId="0" applyNumberFormat="1" applyFont="1" applyFill="1" applyAlignment="1">
      <alignment horizontal="center" vertical="top"/>
    </xf>
    <xf numFmtId="1" fontId="0" fillId="0" borderId="35" xfId="0" applyNumberFormat="1" applyFont="1" applyFill="1" applyAlignment="1">
      <alignment horizontal="center" vertical="top"/>
    </xf>
    <xf numFmtId="0" fontId="1" fillId="0" borderId="0" xfId="0" applyFill="1" applyAlignment="1">
      <alignment horizontal="left"/>
    </xf>
    <xf numFmtId="0" fontId="4" fillId="0" borderId="36" xfId="0" applyNumberFormat="1" applyFont="1" applyFill="1" applyAlignment="1">
      <alignment horizontal="center" vertical="top"/>
    </xf>
    <xf numFmtId="0" fontId="0" fillId="0" borderId="0" xfId="0" applyFill="1" applyAlignment="1">
      <alignment horizontal="left"/>
    </xf>
    <xf numFmtId="0" fontId="0" fillId="0" borderId="17" xfId="0" applyFont="1" applyFill="1" applyAlignment="1">
      <alignment horizontal="left"/>
    </xf>
    <xf numFmtId="0" fontId="0" fillId="0" borderId="37" xfId="0" applyNumberFormat="1" applyFont="1" applyFill="1" applyBorder="1" applyAlignment="1">
      <alignment horizontal="left" vertical="top" wrapText="1" indent="2"/>
    </xf>
    <xf numFmtId="0" fontId="0" fillId="0" borderId="30" xfId="0" applyNumberFormat="1" applyFont="1" applyFill="1" applyBorder="1" applyAlignment="1">
      <alignment horizontal="left" vertical="top" wrapText="1" indent="2"/>
    </xf>
    <xf numFmtId="0" fontId="1" fillId="0" borderId="0" xfId="0" applyNumberFormat="1" applyFill="1" applyAlignment="1">
      <alignment horizontal="center"/>
    </xf>
    <xf numFmtId="0" fontId="0" fillId="0" borderId="2" xfId="0" applyNumberFormat="1" applyFont="1" applyFill="1" applyAlignment="1">
      <alignment horizontal="center" vertical="center"/>
    </xf>
    <xf numFmtId="0" fontId="0" fillId="0" borderId="2" xfId="0" applyNumberFormat="1" applyFont="1" applyFill="1" applyAlignment="1">
      <alignment horizontal="center" vertical="center" wrapText="1"/>
    </xf>
    <xf numFmtId="0" fontId="0" fillId="0" borderId="38" xfId="0" applyNumberFormat="1" applyFont="1" applyFill="1" applyAlignment="1">
      <alignment horizontal="center" vertical="center" wrapText="1"/>
    </xf>
    <xf numFmtId="4" fontId="0" fillId="0" borderId="2" xfId="0" applyNumberFormat="1" applyFont="1" applyFill="1" applyAlignment="1">
      <alignment horizontal="center" vertical="center" wrapText="1"/>
    </xf>
    <xf numFmtId="0" fontId="0" fillId="0" borderId="16" xfId="0" applyNumberFormat="1" applyFont="1" applyFill="1" applyAlignment="1">
      <alignment horizontal="left" vertical="top" wrapText="1" indent="2"/>
    </xf>
    <xf numFmtId="0" fontId="2" fillId="0" borderId="39" xfId="0" applyNumberFormat="1" applyFont="1" applyFill="1" applyBorder="1" applyAlignment="1">
      <alignment horizontal="center" vertical="top"/>
    </xf>
    <xf numFmtId="0" fontId="2" fillId="0" borderId="0" xfId="0" applyFill="1" applyAlignment="1">
      <alignment horizontal="left"/>
    </xf>
    <xf numFmtId="0" fontId="4" fillId="0" borderId="36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6"/>
    </xf>
    <xf numFmtId="0" fontId="2" fillId="0" borderId="29" xfId="0" applyNumberFormat="1" applyFont="1" applyFill="1" applyAlignment="1">
      <alignment horizontal="center" vertical="top"/>
    </xf>
    <xf numFmtId="0" fontId="1" fillId="0" borderId="0" xfId="0" applyNumberFormat="1" applyFill="1" applyAlignment="1">
      <alignment horizontal="left" wrapText="1"/>
    </xf>
    <xf numFmtId="0" fontId="0" fillId="0" borderId="33" xfId="0" applyNumberFormat="1" applyFont="1" applyFill="1" applyAlignment="1">
      <alignment horizontal="left" vertical="top" wrapText="1" indent="6"/>
    </xf>
    <xf numFmtId="0" fontId="2" fillId="0" borderId="33" xfId="0" applyNumberFormat="1" applyFont="1" applyFill="1" applyAlignment="1">
      <alignment horizontal="center" vertical="top"/>
    </xf>
    <xf numFmtId="0" fontId="0" fillId="0" borderId="26" xfId="0" applyNumberFormat="1" applyFont="1" applyFill="1" applyAlignment="1">
      <alignment horizontal="left" vertical="top" wrapText="1" indent="6"/>
    </xf>
    <xf numFmtId="0" fontId="2" fillId="0" borderId="40" xfId="0" applyNumberFormat="1" applyFont="1" applyFill="1" applyAlignment="1">
      <alignment horizontal="center" vertical="top"/>
    </xf>
    <xf numFmtId="0" fontId="3" fillId="0" borderId="33" xfId="0" applyNumberFormat="1" applyFont="1" applyFill="1" applyAlignment="1">
      <alignment horizontal="center" vertical="top"/>
    </xf>
    <xf numFmtId="0" fontId="0" fillId="0" borderId="2" xfId="0" applyNumberFormat="1" applyFont="1" applyFill="1" applyAlignment="1">
      <alignment horizontal="left" vertical="top" wrapText="1" indent="4"/>
    </xf>
    <xf numFmtId="0" fontId="2" fillId="0" borderId="2" xfId="0" applyNumberFormat="1" applyFont="1" applyFill="1" applyAlignment="1">
      <alignment horizontal="left" vertical="top" wrapText="1" indent="2"/>
    </xf>
    <xf numFmtId="0" fontId="0" fillId="0" borderId="41" xfId="0" applyNumberFormat="1" applyFont="1" applyFill="1" applyAlignment="1">
      <alignment horizontal="left" vertical="top" wrapText="1" indent="4"/>
    </xf>
    <xf numFmtId="0" fontId="2" fillId="0" borderId="7" xfId="0" applyNumberFormat="1" applyFont="1" applyFill="1" applyAlignment="1">
      <alignment horizontal="center" vertical="top"/>
    </xf>
    <xf numFmtId="0" fontId="2" fillId="0" borderId="2" xfId="0" applyNumberFormat="1" applyFont="1" applyFill="1" applyAlignment="1">
      <alignment horizontal="center" vertical="top"/>
    </xf>
    <xf numFmtId="0" fontId="2" fillId="0" borderId="26" xfId="0" applyNumberFormat="1" applyFont="1" applyFill="1" applyAlignment="1">
      <alignment horizontal="left" vertical="top" wrapText="1" indent="2"/>
    </xf>
    <xf numFmtId="0" fontId="2" fillId="0" borderId="26" xfId="0" applyNumberFormat="1" applyFont="1" applyFill="1" applyAlignment="1">
      <alignment horizontal="center" vertical="top"/>
    </xf>
    <xf numFmtId="0" fontId="0" fillId="0" borderId="26" xfId="0" applyNumberFormat="1" applyFont="1" applyFill="1" applyAlignment="1">
      <alignment horizontal="left" vertical="top" wrapText="1" indent="4"/>
    </xf>
    <xf numFmtId="0" fontId="2" fillId="0" borderId="28" xfId="0" applyNumberFormat="1" applyFont="1" applyFill="1" applyAlignment="1">
      <alignment horizontal="center" vertical="top"/>
    </xf>
    <xf numFmtId="0" fontId="2" fillId="0" borderId="42" xfId="0" applyNumberFormat="1" applyFont="1" applyFill="1" applyAlignment="1">
      <alignment horizontal="center" vertical="top"/>
    </xf>
    <xf numFmtId="0" fontId="0" fillId="0" borderId="16" xfId="0" applyNumberFormat="1" applyFont="1" applyFill="1" applyAlignment="1">
      <alignment horizontal="left" vertical="top" wrapText="1" indent="4"/>
    </xf>
    <xf numFmtId="0" fontId="0" fillId="0" borderId="14" xfId="0" applyNumberFormat="1" applyFont="1" applyFill="1" applyAlignment="1">
      <alignment horizontal="center" vertical="top"/>
    </xf>
    <xf numFmtId="0" fontId="0" fillId="0" borderId="38" xfId="0" applyNumberFormat="1" applyFont="1" applyFill="1" applyAlignment="1">
      <alignment horizontal="left" vertical="top" indent="2"/>
    </xf>
    <xf numFmtId="0" fontId="2" fillId="0" borderId="43" xfId="0" applyNumberFormat="1" applyFont="1" applyFill="1" applyAlignment="1">
      <alignment horizontal="left" vertical="top"/>
    </xf>
    <xf numFmtId="0" fontId="2" fillId="0" borderId="42" xfId="0" applyNumberFormat="1" applyFont="1" applyFill="1" applyAlignment="1">
      <alignment horizontal="left" vertical="top" wrapText="1" indent="2"/>
    </xf>
    <xf numFmtId="1" fontId="0" fillId="0" borderId="44" xfId="0" applyNumberFormat="1" applyFont="1" applyFill="1" applyAlignment="1">
      <alignment horizontal="center" vertical="top"/>
    </xf>
    <xf numFmtId="1" fontId="0" fillId="0" borderId="2" xfId="0" applyNumberFormat="1" applyFont="1" applyFill="1" applyAlignment="1">
      <alignment horizontal="center" vertical="top"/>
    </xf>
    <xf numFmtId="0" fontId="2" fillId="0" borderId="37" xfId="0" applyNumberFormat="1" applyFont="1" applyFill="1" applyAlignment="1">
      <alignment horizontal="left" vertical="top" wrapText="1"/>
    </xf>
    <xf numFmtId="0" fontId="2" fillId="0" borderId="9" xfId="0" applyNumberFormat="1" applyFont="1" applyFill="1" applyAlignment="1">
      <alignment horizontal="center" vertical="top"/>
    </xf>
    <xf numFmtId="0" fontId="0" fillId="0" borderId="38" xfId="0" applyNumberFormat="1" applyFont="1" applyFill="1" applyAlignment="1">
      <alignment horizontal="left" vertical="top" indent="2"/>
    </xf>
    <xf numFmtId="0" fontId="0" fillId="0" borderId="45" xfId="0" applyNumberFormat="1" applyFont="1" applyFill="1" applyAlignment="1">
      <alignment horizontal="left" vertical="top"/>
    </xf>
    <xf numFmtId="0" fontId="0" fillId="0" borderId="6" xfId="0" applyNumberFormat="1" applyFont="1" applyFill="1" applyAlignment="1">
      <alignment horizontal="center" vertical="center" wrapText="1"/>
    </xf>
    <xf numFmtId="1" fontId="0" fillId="0" borderId="42" xfId="0" applyNumberFormat="1" applyFont="1" applyFill="1" applyAlignment="1">
      <alignment horizontal="center" vertical="top"/>
    </xf>
    <xf numFmtId="0" fontId="2" fillId="0" borderId="38" xfId="0" applyNumberFormat="1" applyFont="1" applyFill="1" applyAlignment="1">
      <alignment horizontal="left" vertical="top"/>
    </xf>
    <xf numFmtId="0" fontId="0" fillId="0" borderId="36" xfId="0" applyFont="1" applyFill="1" applyAlignment="1">
      <alignment horizontal="left"/>
    </xf>
    <xf numFmtId="0" fontId="0" fillId="0" borderId="16" xfId="0" applyNumberFormat="1" applyFill="1" applyAlignment="1">
      <alignment horizontal="left" vertical="top" wrapText="1" indent="2"/>
    </xf>
    <xf numFmtId="0" fontId="0" fillId="0" borderId="37" xfId="0" applyNumberFormat="1" applyFill="1" applyBorder="1" applyAlignment="1">
      <alignment horizontal="left" vertical="top" wrapText="1" indent="2"/>
    </xf>
    <xf numFmtId="0" fontId="0" fillId="0" borderId="46" xfId="0" applyNumberFormat="1" applyFont="1" applyFill="1" applyBorder="1" applyAlignment="1">
      <alignment horizontal="center" vertical="top"/>
    </xf>
    <xf numFmtId="0" fontId="0" fillId="0" borderId="47" xfId="0" applyNumberFormat="1" applyFont="1" applyFill="1" applyBorder="1" applyAlignment="1">
      <alignment horizontal="center" vertical="top"/>
    </xf>
    <xf numFmtId="0" fontId="0" fillId="0" borderId="48" xfId="0" applyNumberFormat="1" applyFont="1" applyFill="1" applyBorder="1" applyAlignment="1">
      <alignment horizontal="center" vertical="top"/>
    </xf>
    <xf numFmtId="0" fontId="0" fillId="0" borderId="49" xfId="0" applyNumberFormat="1" applyFont="1" applyFill="1" applyAlignment="1">
      <alignment horizontal="left" wrapText="1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03"/>
  <sheetViews>
    <sheetView tabSelected="1" workbookViewId="0" topLeftCell="A141">
      <selection activeCell="M171" sqref="M171"/>
    </sheetView>
  </sheetViews>
  <sheetFormatPr defaultColWidth="9.33203125" defaultRowHeight="11.25" outlineLevelRow="1"/>
  <cols>
    <col min="1" max="2" width="18.16015625" style="1" customWidth="1"/>
    <col min="3" max="3" width="5.5" style="1" customWidth="1"/>
    <col min="4" max="4" width="3.83203125" style="1" customWidth="1"/>
    <col min="5" max="5" width="4.5" style="1" customWidth="1"/>
    <col min="6" max="6" width="3.5" style="1" customWidth="1"/>
    <col min="7" max="8" width="2.5" style="1" customWidth="1"/>
    <col min="9" max="9" width="4.83203125" style="1" customWidth="1"/>
    <col min="10" max="10" width="6.16015625" style="1" customWidth="1"/>
    <col min="11" max="11" width="18.16015625" style="4" customWidth="1"/>
    <col min="12" max="18" width="18.16015625" style="1" customWidth="1"/>
    <col min="19" max="16384" width="10.66015625" style="2" customWidth="1"/>
  </cols>
  <sheetData>
    <row r="1" spans="1:15" ht="1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12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12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</row>
    <row r="4" spans="1:16" ht="12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3" t="s">
        <v>4</v>
      </c>
    </row>
    <row r="5" spans="15:16" ht="11.25">
      <c r="O5" s="5" t="s">
        <v>5</v>
      </c>
      <c r="P5" s="6">
        <v>503127</v>
      </c>
    </row>
    <row r="6" spans="3:16" ht="11.25">
      <c r="C6" s="7" t="s">
        <v>6</v>
      </c>
      <c r="D6" s="140" t="s">
        <v>7</v>
      </c>
      <c r="E6" s="140"/>
      <c r="F6" s="140"/>
      <c r="G6" s="140"/>
      <c r="H6" s="140"/>
      <c r="I6" s="140"/>
      <c r="J6" s="141" t="s">
        <v>8</v>
      </c>
      <c r="K6" s="141"/>
      <c r="O6" s="5" t="s">
        <v>9</v>
      </c>
      <c r="P6" s="9" t="s">
        <v>10</v>
      </c>
    </row>
    <row r="7" spans="1:18" ht="21.75" customHeight="1">
      <c r="A7" s="142" t="s">
        <v>11</v>
      </c>
      <c r="B7" s="142"/>
      <c r="C7" s="142"/>
      <c r="D7" s="142"/>
      <c r="E7" s="142"/>
      <c r="F7" s="142"/>
      <c r="G7" s="142"/>
      <c r="H7" s="142"/>
      <c r="I7" s="142"/>
      <c r="J7" s="139" t="s">
        <v>12</v>
      </c>
      <c r="K7" s="139"/>
      <c r="L7" s="139"/>
      <c r="M7" s="139"/>
      <c r="N7" s="139"/>
      <c r="O7" s="5" t="s">
        <v>13</v>
      </c>
      <c r="P7" s="10" t="s">
        <v>14</v>
      </c>
      <c r="Q7" s="2"/>
      <c r="R7" s="2"/>
    </row>
    <row r="8" spans="1:18" ht="22.5" customHeight="1">
      <c r="A8" s="143" t="s">
        <v>15</v>
      </c>
      <c r="B8" s="143"/>
      <c r="C8" s="143"/>
      <c r="D8" s="143"/>
      <c r="E8" s="143"/>
      <c r="F8" s="143"/>
      <c r="G8" s="143"/>
      <c r="H8" s="143"/>
      <c r="I8" s="143"/>
      <c r="J8" s="139"/>
      <c r="K8" s="139"/>
      <c r="L8" s="139"/>
      <c r="M8" s="139"/>
      <c r="N8" s="139"/>
      <c r="O8" s="5" t="s">
        <v>16</v>
      </c>
      <c r="P8" s="10"/>
      <c r="Q8" s="2"/>
      <c r="R8" s="2"/>
    </row>
    <row r="9" spans="1:18" ht="11.25" customHeight="1">
      <c r="A9" s="88" t="s">
        <v>17</v>
      </c>
      <c r="B9" s="88"/>
      <c r="C9" s="2"/>
      <c r="D9" s="2"/>
      <c r="E9" s="2"/>
      <c r="F9" s="2"/>
      <c r="G9" s="2"/>
      <c r="H9" s="2"/>
      <c r="I9" s="2"/>
      <c r="J9" s="139"/>
      <c r="K9" s="139"/>
      <c r="L9" s="139"/>
      <c r="M9" s="139"/>
      <c r="N9" s="139"/>
      <c r="O9" s="5" t="s">
        <v>18</v>
      </c>
      <c r="P9" s="10" t="s">
        <v>19</v>
      </c>
      <c r="Q9" s="2"/>
      <c r="R9" s="2"/>
    </row>
    <row r="10" spans="1:16" ht="11.25">
      <c r="A10" s="88" t="s">
        <v>20</v>
      </c>
      <c r="B10" s="88"/>
      <c r="P10" s="10"/>
    </row>
    <row r="11" spans="1:16" ht="11.25">
      <c r="A11" s="1" t="s">
        <v>21</v>
      </c>
      <c r="B11" s="8" t="s">
        <v>22</v>
      </c>
      <c r="O11" s="5" t="s">
        <v>23</v>
      </c>
      <c r="P11" s="11" t="s">
        <v>24</v>
      </c>
    </row>
    <row r="12" s="1" customFormat="1" ht="11.25" customHeight="1">
      <c r="K12" s="4"/>
    </row>
    <row r="13" spans="1:16" s="1" customFormat="1" ht="12.75" customHeight="1">
      <c r="A13" s="92" t="s">
        <v>25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="1" customFormat="1" ht="11.25" customHeight="1">
      <c r="K14" s="4"/>
    </row>
    <row r="15" spans="1:18" ht="11.25" customHeight="1">
      <c r="A15" s="93" t="s">
        <v>26</v>
      </c>
      <c r="B15" s="93"/>
      <c r="C15" s="94" t="s">
        <v>27</v>
      </c>
      <c r="D15" s="95" t="s">
        <v>28</v>
      </c>
      <c r="E15" s="95"/>
      <c r="F15" s="95"/>
      <c r="G15" s="95"/>
      <c r="H15" s="95"/>
      <c r="I15" s="95"/>
      <c r="J15" s="95"/>
      <c r="K15" s="96" t="s">
        <v>29</v>
      </c>
      <c r="L15" s="93" t="s">
        <v>30</v>
      </c>
      <c r="M15" s="93"/>
      <c r="N15" s="93"/>
      <c r="O15" s="93"/>
      <c r="P15" s="13" t="s">
        <v>31</v>
      </c>
      <c r="R15" s="2"/>
    </row>
    <row r="16" spans="1:18" ht="21.75" customHeight="1">
      <c r="A16" s="93"/>
      <c r="B16" s="93"/>
      <c r="C16" s="94"/>
      <c r="D16" s="95"/>
      <c r="E16" s="95"/>
      <c r="F16" s="95"/>
      <c r="G16" s="95"/>
      <c r="H16" s="95"/>
      <c r="I16" s="95"/>
      <c r="J16" s="95"/>
      <c r="K16" s="96"/>
      <c r="L16" s="12" t="s">
        <v>32</v>
      </c>
      <c r="M16" s="12" t="s">
        <v>33</v>
      </c>
      <c r="N16" s="12" t="s">
        <v>34</v>
      </c>
      <c r="O16" s="12" t="s">
        <v>35</v>
      </c>
      <c r="P16" s="14" t="s">
        <v>36</v>
      </c>
      <c r="R16" s="2"/>
    </row>
    <row r="17" spans="1:16" ht="11.25">
      <c r="A17" s="131">
        <v>1</v>
      </c>
      <c r="B17" s="131"/>
      <c r="C17" s="15">
        <v>2</v>
      </c>
      <c r="D17" s="125">
        <v>3</v>
      </c>
      <c r="E17" s="125"/>
      <c r="F17" s="125"/>
      <c r="G17" s="125"/>
      <c r="H17" s="125"/>
      <c r="I17" s="125"/>
      <c r="J17" s="125"/>
      <c r="K17" s="16">
        <v>4</v>
      </c>
      <c r="L17" s="15">
        <v>5</v>
      </c>
      <c r="M17" s="15">
        <v>6</v>
      </c>
      <c r="N17" s="15">
        <v>7</v>
      </c>
      <c r="O17" s="15">
        <v>8</v>
      </c>
      <c r="P17" s="15">
        <v>9</v>
      </c>
    </row>
    <row r="18" spans="1:18" s="21" customFormat="1" ht="12" customHeight="1">
      <c r="A18" s="132" t="s">
        <v>37</v>
      </c>
      <c r="B18" s="132"/>
      <c r="C18" s="17">
        <v>10</v>
      </c>
      <c r="D18" s="127" t="s">
        <v>38</v>
      </c>
      <c r="E18" s="127"/>
      <c r="F18" s="127"/>
      <c r="G18" s="127"/>
      <c r="H18" s="127"/>
      <c r="I18" s="127"/>
      <c r="J18" s="127"/>
      <c r="K18" s="18">
        <v>191403671.95</v>
      </c>
      <c r="L18" s="18">
        <v>6392290.37</v>
      </c>
      <c r="M18" s="19">
        <v>0</v>
      </c>
      <c r="N18" s="19">
        <v>0</v>
      </c>
      <c r="O18" s="18">
        <v>6392290.37</v>
      </c>
      <c r="P18" s="20">
        <f>K18-O18</f>
        <v>185011381.57999998</v>
      </c>
      <c r="R18" s="22"/>
    </row>
    <row r="19" spans="1:16" ht="11.25" customHeight="1">
      <c r="A19" s="128" t="s">
        <v>39</v>
      </c>
      <c r="B19" s="128"/>
      <c r="C19" s="23"/>
      <c r="D19" s="129"/>
      <c r="E19" s="129"/>
      <c r="F19" s="129"/>
      <c r="G19" s="129"/>
      <c r="H19" s="129"/>
      <c r="I19" s="129"/>
      <c r="J19" s="24"/>
      <c r="K19" s="25"/>
      <c r="L19" s="26"/>
      <c r="M19" s="26"/>
      <c r="N19" s="26"/>
      <c r="O19" s="26"/>
      <c r="P19" s="27"/>
    </row>
    <row r="20" spans="1:18" s="21" customFormat="1" ht="91.5" customHeight="1" outlineLevel="1">
      <c r="A20" s="97" t="s">
        <v>40</v>
      </c>
      <c r="B20" s="97"/>
      <c r="C20" s="29"/>
      <c r="D20" s="30" t="s">
        <v>41</v>
      </c>
      <c r="E20" s="30" t="s">
        <v>42</v>
      </c>
      <c r="F20" s="120" t="s">
        <v>43</v>
      </c>
      <c r="G20" s="120"/>
      <c r="H20" s="120"/>
      <c r="I20" s="30" t="s">
        <v>44</v>
      </c>
      <c r="J20" s="31" t="s">
        <v>47</v>
      </c>
      <c r="K20" s="32">
        <v>8500000</v>
      </c>
      <c r="L20" s="32">
        <f>313159.69+273732.46</f>
        <v>586892.15</v>
      </c>
      <c r="M20" s="33" t="s">
        <v>46</v>
      </c>
      <c r="N20" s="33" t="s">
        <v>46</v>
      </c>
      <c r="O20" s="32">
        <f>L20</f>
        <v>586892.15</v>
      </c>
      <c r="P20" s="34">
        <f>K20-O20</f>
        <v>7913107.85</v>
      </c>
      <c r="R20" s="22"/>
    </row>
    <row r="21" spans="1:16" s="21" customFormat="1" ht="55.5" customHeight="1" outlineLevel="1">
      <c r="A21" s="134" t="s">
        <v>253</v>
      </c>
      <c r="B21" s="97"/>
      <c r="C21" s="29"/>
      <c r="D21" s="30" t="s">
        <v>41</v>
      </c>
      <c r="E21" s="30" t="s">
        <v>48</v>
      </c>
      <c r="F21" s="120" t="s">
        <v>49</v>
      </c>
      <c r="G21" s="120"/>
      <c r="H21" s="120"/>
      <c r="I21" s="30" t="s">
        <v>44</v>
      </c>
      <c r="J21" s="31" t="s">
        <v>50</v>
      </c>
      <c r="K21" s="32">
        <v>150000</v>
      </c>
      <c r="L21" s="32">
        <v>12334.08</v>
      </c>
      <c r="M21" s="33" t="s">
        <v>46</v>
      </c>
      <c r="N21" s="33" t="s">
        <v>46</v>
      </c>
      <c r="O21" s="32">
        <v>12334.08</v>
      </c>
      <c r="P21" s="34">
        <f>K21-O21</f>
        <v>137665.92</v>
      </c>
    </row>
    <row r="22" spans="1:16" s="21" customFormat="1" ht="81.75" customHeight="1" outlineLevel="1">
      <c r="A22" s="97" t="s">
        <v>51</v>
      </c>
      <c r="B22" s="97"/>
      <c r="C22" s="29"/>
      <c r="D22" s="30" t="s">
        <v>52</v>
      </c>
      <c r="E22" s="30" t="s">
        <v>53</v>
      </c>
      <c r="F22" s="120" t="s">
        <v>54</v>
      </c>
      <c r="G22" s="120"/>
      <c r="H22" s="120"/>
      <c r="I22" s="30" t="s">
        <v>55</v>
      </c>
      <c r="J22" s="31" t="s">
        <v>45</v>
      </c>
      <c r="K22" s="32">
        <v>48109800</v>
      </c>
      <c r="L22" s="32">
        <v>2473310.74</v>
      </c>
      <c r="M22" s="33" t="s">
        <v>46</v>
      </c>
      <c r="N22" s="33" t="s">
        <v>46</v>
      </c>
      <c r="O22" s="32">
        <v>2473310.74</v>
      </c>
      <c r="P22" s="34">
        <f>K22-O22</f>
        <v>45636489.26</v>
      </c>
    </row>
    <row r="23" spans="1:16" s="21" customFormat="1" ht="79.5" customHeight="1" outlineLevel="1">
      <c r="A23" s="97" t="s">
        <v>56</v>
      </c>
      <c r="B23" s="97"/>
      <c r="C23" s="29"/>
      <c r="D23" s="30" t="s">
        <v>52</v>
      </c>
      <c r="E23" s="30" t="s">
        <v>53</v>
      </c>
      <c r="F23" s="120" t="s">
        <v>54</v>
      </c>
      <c r="G23" s="120"/>
      <c r="H23" s="120"/>
      <c r="I23" s="30" t="s">
        <v>57</v>
      </c>
      <c r="J23" s="31" t="s">
        <v>45</v>
      </c>
      <c r="K23" s="32" t="s">
        <v>46</v>
      </c>
      <c r="L23" s="35">
        <v>33.58</v>
      </c>
      <c r="M23" s="33" t="s">
        <v>46</v>
      </c>
      <c r="N23" s="33" t="s">
        <v>46</v>
      </c>
      <c r="O23" s="35">
        <v>33.58</v>
      </c>
      <c r="P23" s="34">
        <v>-33.58</v>
      </c>
    </row>
    <row r="24" spans="1:16" s="21" customFormat="1" ht="78.75" customHeight="1" outlineLevel="1">
      <c r="A24" s="134" t="s">
        <v>254</v>
      </c>
      <c r="B24" s="97"/>
      <c r="C24" s="29"/>
      <c r="D24" s="30" t="s">
        <v>52</v>
      </c>
      <c r="E24" s="30" t="s">
        <v>53</v>
      </c>
      <c r="F24" s="120" t="s">
        <v>54</v>
      </c>
      <c r="G24" s="120"/>
      <c r="H24" s="120"/>
      <c r="I24" s="30" t="s">
        <v>58</v>
      </c>
      <c r="J24" s="31" t="s">
        <v>45</v>
      </c>
      <c r="K24" s="32" t="s">
        <v>46</v>
      </c>
      <c r="L24" s="35">
        <v>100</v>
      </c>
      <c r="M24" s="33" t="s">
        <v>46</v>
      </c>
      <c r="N24" s="33" t="s">
        <v>46</v>
      </c>
      <c r="O24" s="35">
        <v>100</v>
      </c>
      <c r="P24" s="34">
        <v>-100</v>
      </c>
    </row>
    <row r="25" spans="1:16" s="21" customFormat="1" ht="79.5" customHeight="1" outlineLevel="1">
      <c r="A25" s="97" t="s">
        <v>59</v>
      </c>
      <c r="B25" s="97"/>
      <c r="C25" s="29"/>
      <c r="D25" s="30" t="s">
        <v>52</v>
      </c>
      <c r="E25" s="30" t="s">
        <v>53</v>
      </c>
      <c r="F25" s="120" t="s">
        <v>54</v>
      </c>
      <c r="G25" s="120"/>
      <c r="H25" s="120"/>
      <c r="I25" s="30" t="s">
        <v>60</v>
      </c>
      <c r="J25" s="31" t="s">
        <v>45</v>
      </c>
      <c r="K25" s="32" t="s">
        <v>46</v>
      </c>
      <c r="L25" s="32">
        <v>-1745.6</v>
      </c>
      <c r="M25" s="33" t="s">
        <v>46</v>
      </c>
      <c r="N25" s="33" t="s">
        <v>46</v>
      </c>
      <c r="O25" s="32">
        <v>-1745.6</v>
      </c>
      <c r="P25" s="34">
        <v>1745.6</v>
      </c>
    </row>
    <row r="26" spans="1:16" s="21" customFormat="1" ht="95.25" customHeight="1" outlineLevel="1">
      <c r="A26" s="97" t="s">
        <v>61</v>
      </c>
      <c r="B26" s="97"/>
      <c r="C26" s="29"/>
      <c r="D26" s="30" t="s">
        <v>52</v>
      </c>
      <c r="E26" s="30" t="s">
        <v>53</v>
      </c>
      <c r="F26" s="120" t="s">
        <v>62</v>
      </c>
      <c r="G26" s="120"/>
      <c r="H26" s="120"/>
      <c r="I26" s="30" t="s">
        <v>55</v>
      </c>
      <c r="J26" s="31" t="s">
        <v>45</v>
      </c>
      <c r="K26" s="32">
        <v>232000</v>
      </c>
      <c r="L26" s="32">
        <v>4878.9</v>
      </c>
      <c r="M26" s="33" t="s">
        <v>46</v>
      </c>
      <c r="N26" s="33" t="s">
        <v>46</v>
      </c>
      <c r="O26" s="32">
        <v>4878.9</v>
      </c>
      <c r="P26" s="34">
        <f>K26-O26</f>
        <v>227121.1</v>
      </c>
    </row>
    <row r="27" spans="1:16" s="21" customFormat="1" ht="114" customHeight="1" outlineLevel="1">
      <c r="A27" s="97" t="s">
        <v>63</v>
      </c>
      <c r="B27" s="97"/>
      <c r="C27" s="29"/>
      <c r="D27" s="30" t="s">
        <v>52</v>
      </c>
      <c r="E27" s="30" t="s">
        <v>53</v>
      </c>
      <c r="F27" s="120" t="s">
        <v>62</v>
      </c>
      <c r="G27" s="120"/>
      <c r="H27" s="120"/>
      <c r="I27" s="30" t="s">
        <v>57</v>
      </c>
      <c r="J27" s="31" t="s">
        <v>45</v>
      </c>
      <c r="K27" s="32" t="s">
        <v>46</v>
      </c>
      <c r="L27" s="35">
        <v>4.46</v>
      </c>
      <c r="M27" s="33" t="s">
        <v>46</v>
      </c>
      <c r="N27" s="33" t="s">
        <v>46</v>
      </c>
      <c r="O27" s="35">
        <v>4.46</v>
      </c>
      <c r="P27" s="34">
        <v>-4.46</v>
      </c>
    </row>
    <row r="28" spans="1:16" s="21" customFormat="1" ht="45.75" customHeight="1" outlineLevel="1">
      <c r="A28" s="135" t="s">
        <v>243</v>
      </c>
      <c r="B28" s="91"/>
      <c r="C28" s="29"/>
      <c r="D28" s="30" t="s">
        <v>52</v>
      </c>
      <c r="E28" s="30" t="s">
        <v>53</v>
      </c>
      <c r="F28" s="136" t="s">
        <v>65</v>
      </c>
      <c r="G28" s="137"/>
      <c r="H28" s="138"/>
      <c r="I28" s="30">
        <v>1000</v>
      </c>
      <c r="J28" s="31" t="s">
        <v>45</v>
      </c>
      <c r="K28" s="32">
        <v>150000</v>
      </c>
      <c r="L28" s="35"/>
      <c r="M28" s="33" t="s">
        <v>46</v>
      </c>
      <c r="N28" s="33" t="s">
        <v>46</v>
      </c>
      <c r="O28" s="33" t="s">
        <v>46</v>
      </c>
      <c r="P28" s="34">
        <v>150000</v>
      </c>
    </row>
    <row r="29" spans="1:16" s="21" customFormat="1" ht="32.25" customHeight="1" outlineLevel="1">
      <c r="A29" s="90" t="s">
        <v>64</v>
      </c>
      <c r="B29" s="91"/>
      <c r="C29" s="29"/>
      <c r="D29" s="30" t="s">
        <v>52</v>
      </c>
      <c r="E29" s="30" t="s">
        <v>53</v>
      </c>
      <c r="F29" s="136" t="s">
        <v>65</v>
      </c>
      <c r="G29" s="137"/>
      <c r="H29" s="138"/>
      <c r="I29" s="30" t="s">
        <v>57</v>
      </c>
      <c r="J29" s="31" t="s">
        <v>45</v>
      </c>
      <c r="K29" s="32" t="s">
        <v>46</v>
      </c>
      <c r="L29" s="35">
        <v>21.35</v>
      </c>
      <c r="M29" s="33" t="s">
        <v>46</v>
      </c>
      <c r="N29" s="33" t="s">
        <v>46</v>
      </c>
      <c r="O29" s="35">
        <v>21.35</v>
      </c>
      <c r="P29" s="34">
        <v>-21.35</v>
      </c>
    </row>
    <row r="30" spans="1:16" s="21" customFormat="1" ht="57" customHeight="1" outlineLevel="1">
      <c r="A30" s="97" t="s">
        <v>66</v>
      </c>
      <c r="B30" s="97"/>
      <c r="C30" s="29"/>
      <c r="D30" s="30" t="s">
        <v>52</v>
      </c>
      <c r="E30" s="30" t="s">
        <v>53</v>
      </c>
      <c r="F30" s="120" t="s">
        <v>65</v>
      </c>
      <c r="G30" s="120"/>
      <c r="H30" s="120"/>
      <c r="I30" s="30" t="s">
        <v>58</v>
      </c>
      <c r="J30" s="31" t="s">
        <v>45</v>
      </c>
      <c r="K30" s="32" t="s">
        <v>46</v>
      </c>
      <c r="L30" s="35">
        <v>100</v>
      </c>
      <c r="M30" s="33" t="s">
        <v>46</v>
      </c>
      <c r="N30" s="33" t="s">
        <v>46</v>
      </c>
      <c r="O30" s="35">
        <v>100</v>
      </c>
      <c r="P30" s="34">
        <v>-100</v>
      </c>
    </row>
    <row r="31" spans="1:16" s="21" customFormat="1" ht="114.75" customHeight="1" outlineLevel="1">
      <c r="A31" s="97" t="s">
        <v>67</v>
      </c>
      <c r="B31" s="97"/>
      <c r="C31" s="29"/>
      <c r="D31" s="30" t="s">
        <v>52</v>
      </c>
      <c r="E31" s="30" t="s">
        <v>53</v>
      </c>
      <c r="F31" s="120" t="s">
        <v>68</v>
      </c>
      <c r="G31" s="120"/>
      <c r="H31" s="120"/>
      <c r="I31" s="30" t="s">
        <v>55</v>
      </c>
      <c r="J31" s="31" t="s">
        <v>45</v>
      </c>
      <c r="K31" s="32">
        <v>8200</v>
      </c>
      <c r="L31" s="36">
        <v>0</v>
      </c>
      <c r="M31" s="33" t="s">
        <v>46</v>
      </c>
      <c r="N31" s="33" t="s">
        <v>46</v>
      </c>
      <c r="O31" s="33" t="s">
        <v>46</v>
      </c>
      <c r="P31" s="34">
        <v>8200</v>
      </c>
    </row>
    <row r="32" spans="1:16" s="21" customFormat="1" ht="28.5" customHeight="1" outlineLevel="1">
      <c r="A32" s="134" t="s">
        <v>244</v>
      </c>
      <c r="B32" s="97"/>
      <c r="C32" s="29"/>
      <c r="D32" s="30" t="s">
        <v>52</v>
      </c>
      <c r="E32" s="30">
        <v>105</v>
      </c>
      <c r="F32" s="120">
        <v>301001</v>
      </c>
      <c r="G32" s="120"/>
      <c r="H32" s="120"/>
      <c r="I32" s="30" t="s">
        <v>55</v>
      </c>
      <c r="J32" s="31" t="s">
        <v>45</v>
      </c>
      <c r="K32" s="32">
        <v>30000</v>
      </c>
      <c r="L32" s="36">
        <v>0</v>
      </c>
      <c r="M32" s="33" t="s">
        <v>46</v>
      </c>
      <c r="N32" s="33" t="s">
        <v>46</v>
      </c>
      <c r="O32" s="33"/>
      <c r="P32" s="34">
        <v>30000</v>
      </c>
    </row>
    <row r="33" spans="1:16" s="21" customFormat="1" ht="57" customHeight="1" outlineLevel="1">
      <c r="A33" s="97" t="s">
        <v>69</v>
      </c>
      <c r="B33" s="97"/>
      <c r="C33" s="29"/>
      <c r="D33" s="30" t="s">
        <v>52</v>
      </c>
      <c r="E33" s="30" t="s">
        <v>70</v>
      </c>
      <c r="F33" s="120" t="s">
        <v>71</v>
      </c>
      <c r="G33" s="120"/>
      <c r="H33" s="120"/>
      <c r="I33" s="30" t="s">
        <v>55</v>
      </c>
      <c r="J33" s="31" t="s">
        <v>45</v>
      </c>
      <c r="K33" s="32">
        <v>5400000</v>
      </c>
      <c r="L33" s="32">
        <v>134641</v>
      </c>
      <c r="M33" s="33" t="s">
        <v>46</v>
      </c>
      <c r="N33" s="33" t="s">
        <v>46</v>
      </c>
      <c r="O33" s="32">
        <v>134641</v>
      </c>
      <c r="P33" s="34">
        <f>K33-O33</f>
        <v>5265359</v>
      </c>
    </row>
    <row r="34" spans="1:16" s="21" customFormat="1" ht="57.75" customHeight="1" outlineLevel="1">
      <c r="A34" s="97" t="s">
        <v>72</v>
      </c>
      <c r="B34" s="97"/>
      <c r="C34" s="29"/>
      <c r="D34" s="30" t="s">
        <v>52</v>
      </c>
      <c r="E34" s="30" t="s">
        <v>70</v>
      </c>
      <c r="F34" s="120" t="s">
        <v>71</v>
      </c>
      <c r="G34" s="120"/>
      <c r="H34" s="120"/>
      <c r="I34" s="30" t="s">
        <v>57</v>
      </c>
      <c r="J34" s="31" t="s">
        <v>45</v>
      </c>
      <c r="K34" s="32" t="s">
        <v>46</v>
      </c>
      <c r="L34" s="32">
        <v>4456.27</v>
      </c>
      <c r="M34" s="33" t="s">
        <v>46</v>
      </c>
      <c r="N34" s="33" t="s">
        <v>46</v>
      </c>
      <c r="O34" s="32">
        <v>4456.27</v>
      </c>
      <c r="P34" s="34">
        <v>-4456.27</v>
      </c>
    </row>
    <row r="35" spans="1:16" s="21" customFormat="1" ht="90.75" customHeight="1" outlineLevel="1">
      <c r="A35" s="97" t="s">
        <v>73</v>
      </c>
      <c r="B35" s="97"/>
      <c r="C35" s="29"/>
      <c r="D35" s="30" t="s">
        <v>52</v>
      </c>
      <c r="E35" s="30" t="s">
        <v>70</v>
      </c>
      <c r="F35" s="120" t="s">
        <v>49</v>
      </c>
      <c r="G35" s="120"/>
      <c r="H35" s="120"/>
      <c r="I35" s="30" t="s">
        <v>55</v>
      </c>
      <c r="J35" s="31" t="s">
        <v>45</v>
      </c>
      <c r="K35" s="32">
        <v>320000</v>
      </c>
      <c r="L35" s="32">
        <v>134619.27</v>
      </c>
      <c r="M35" s="33" t="s">
        <v>46</v>
      </c>
      <c r="N35" s="33" t="s">
        <v>46</v>
      </c>
      <c r="O35" s="32">
        <v>134619.27</v>
      </c>
      <c r="P35" s="34">
        <f>K35-O35</f>
        <v>185380.73</v>
      </c>
    </row>
    <row r="36" spans="1:16" s="21" customFormat="1" ht="89.25" customHeight="1" outlineLevel="1">
      <c r="A36" s="97" t="s">
        <v>74</v>
      </c>
      <c r="B36" s="97"/>
      <c r="C36" s="29"/>
      <c r="D36" s="30" t="s">
        <v>52</v>
      </c>
      <c r="E36" s="30" t="s">
        <v>70</v>
      </c>
      <c r="F36" s="120" t="s">
        <v>49</v>
      </c>
      <c r="G36" s="120"/>
      <c r="H36" s="120"/>
      <c r="I36" s="30" t="s">
        <v>57</v>
      </c>
      <c r="J36" s="31" t="s">
        <v>45</v>
      </c>
      <c r="K36" s="32" t="s">
        <v>46</v>
      </c>
      <c r="L36" s="32">
        <v>3781.89</v>
      </c>
      <c r="M36" s="33" t="s">
        <v>46</v>
      </c>
      <c r="N36" s="33" t="s">
        <v>46</v>
      </c>
      <c r="O36" s="32">
        <v>3781.89</v>
      </c>
      <c r="P36" s="34">
        <f>-O36</f>
        <v>-3781.89</v>
      </c>
    </row>
    <row r="37" spans="1:16" s="21" customFormat="1" ht="90" customHeight="1" outlineLevel="1">
      <c r="A37" s="97" t="s">
        <v>75</v>
      </c>
      <c r="B37" s="97"/>
      <c r="C37" s="29"/>
      <c r="D37" s="30" t="s">
        <v>52</v>
      </c>
      <c r="E37" s="30" t="s">
        <v>70</v>
      </c>
      <c r="F37" s="120" t="s">
        <v>76</v>
      </c>
      <c r="G37" s="120"/>
      <c r="H37" s="120"/>
      <c r="I37" s="30" t="s">
        <v>55</v>
      </c>
      <c r="J37" s="31" t="s">
        <v>45</v>
      </c>
      <c r="K37" s="32">
        <v>6180000</v>
      </c>
      <c r="L37" s="32">
        <v>930865</v>
      </c>
      <c r="M37" s="33" t="s">
        <v>46</v>
      </c>
      <c r="N37" s="33" t="s">
        <v>46</v>
      </c>
      <c r="O37" s="32">
        <v>930865</v>
      </c>
      <c r="P37" s="34">
        <f>K37-O37</f>
        <v>5249135</v>
      </c>
    </row>
    <row r="38" spans="1:16" s="21" customFormat="1" ht="91.5" customHeight="1" outlineLevel="1">
      <c r="A38" s="134" t="s">
        <v>255</v>
      </c>
      <c r="B38" s="97"/>
      <c r="C38" s="29"/>
      <c r="D38" s="30" t="s">
        <v>77</v>
      </c>
      <c r="E38" s="30" t="s">
        <v>42</v>
      </c>
      <c r="F38" s="120" t="s">
        <v>78</v>
      </c>
      <c r="G38" s="120"/>
      <c r="H38" s="120"/>
      <c r="I38" s="30" t="s">
        <v>44</v>
      </c>
      <c r="J38" s="31" t="s">
        <v>47</v>
      </c>
      <c r="K38" s="32">
        <v>386000</v>
      </c>
      <c r="L38" s="32">
        <v>12715.28</v>
      </c>
      <c r="M38" s="33" t="s">
        <v>46</v>
      </c>
      <c r="N38" s="33" t="s">
        <v>46</v>
      </c>
      <c r="O38" s="32">
        <v>12715.28</v>
      </c>
      <c r="P38" s="34">
        <f>K38-O38</f>
        <v>373284.72</v>
      </c>
    </row>
    <row r="39" spans="1:16" s="21" customFormat="1" ht="90" customHeight="1" outlineLevel="1">
      <c r="A39" s="97" t="s">
        <v>79</v>
      </c>
      <c r="B39" s="97"/>
      <c r="C39" s="29"/>
      <c r="D39" s="30" t="s">
        <v>77</v>
      </c>
      <c r="E39" s="30" t="s">
        <v>42</v>
      </c>
      <c r="F39" s="120" t="s">
        <v>80</v>
      </c>
      <c r="G39" s="120"/>
      <c r="H39" s="120"/>
      <c r="I39" s="30" t="s">
        <v>44</v>
      </c>
      <c r="J39" s="31" t="s">
        <v>47</v>
      </c>
      <c r="K39" s="32">
        <v>296000</v>
      </c>
      <c r="L39" s="36">
        <v>0</v>
      </c>
      <c r="M39" s="33" t="s">
        <v>46</v>
      </c>
      <c r="N39" s="33" t="s">
        <v>46</v>
      </c>
      <c r="O39" s="33" t="s">
        <v>46</v>
      </c>
      <c r="P39" s="34">
        <v>296000</v>
      </c>
    </row>
    <row r="40" spans="1:16" s="21" customFormat="1" ht="32.25" customHeight="1" outlineLevel="1">
      <c r="A40" s="97" t="s">
        <v>81</v>
      </c>
      <c r="B40" s="97"/>
      <c r="C40" s="29"/>
      <c r="D40" s="30" t="s">
        <v>77</v>
      </c>
      <c r="E40" s="30" t="s">
        <v>48</v>
      </c>
      <c r="F40" s="120" t="s">
        <v>82</v>
      </c>
      <c r="G40" s="120"/>
      <c r="H40" s="120"/>
      <c r="I40" s="30" t="s">
        <v>44</v>
      </c>
      <c r="J40" s="31" t="s">
        <v>83</v>
      </c>
      <c r="K40" s="32">
        <v>292000</v>
      </c>
      <c r="L40" s="32">
        <v>10000</v>
      </c>
      <c r="M40" s="33" t="s">
        <v>46</v>
      </c>
      <c r="N40" s="33" t="s">
        <v>46</v>
      </c>
      <c r="O40" s="32">
        <v>10000</v>
      </c>
      <c r="P40" s="34">
        <f>K40-O40</f>
        <v>282000</v>
      </c>
    </row>
    <row r="41" spans="1:16" s="21" customFormat="1" ht="21.75" customHeight="1" outlineLevel="1">
      <c r="A41" s="97" t="s">
        <v>84</v>
      </c>
      <c r="B41" s="97"/>
      <c r="C41" s="29"/>
      <c r="D41" s="30" t="s">
        <v>77</v>
      </c>
      <c r="E41" s="30" t="s">
        <v>85</v>
      </c>
      <c r="F41" s="120" t="s">
        <v>82</v>
      </c>
      <c r="G41" s="120"/>
      <c r="H41" s="120"/>
      <c r="I41" s="30" t="s">
        <v>44</v>
      </c>
      <c r="J41" s="31" t="s">
        <v>86</v>
      </c>
      <c r="K41" s="32"/>
      <c r="L41" s="32">
        <v>202322</v>
      </c>
      <c r="M41" s="33" t="s">
        <v>46</v>
      </c>
      <c r="N41" s="33" t="s">
        <v>46</v>
      </c>
      <c r="O41" s="32">
        <v>202322</v>
      </c>
      <c r="P41" s="34">
        <f>-O41</f>
        <v>-202322</v>
      </c>
    </row>
    <row r="42" spans="1:16" s="21" customFormat="1" ht="21.75" customHeight="1" outlineLevel="1">
      <c r="A42" s="97" t="s">
        <v>87</v>
      </c>
      <c r="B42" s="97"/>
      <c r="C42" s="29"/>
      <c r="D42" s="30" t="s">
        <v>77</v>
      </c>
      <c r="E42" s="30" t="s">
        <v>85</v>
      </c>
      <c r="F42" s="120" t="s">
        <v>88</v>
      </c>
      <c r="G42" s="120"/>
      <c r="H42" s="120"/>
      <c r="I42" s="30" t="s">
        <v>89</v>
      </c>
      <c r="J42" s="31" t="s">
        <v>86</v>
      </c>
      <c r="K42" s="32"/>
      <c r="L42" s="35">
        <v>800</v>
      </c>
      <c r="M42" s="33" t="s">
        <v>46</v>
      </c>
      <c r="N42" s="33" t="s">
        <v>46</v>
      </c>
      <c r="O42" s="35">
        <v>800</v>
      </c>
      <c r="P42" s="34">
        <v>-800</v>
      </c>
    </row>
    <row r="43" spans="1:16" s="21" customFormat="1" ht="32.25" customHeight="1" outlineLevel="1">
      <c r="A43" s="97" t="s">
        <v>90</v>
      </c>
      <c r="B43" s="97"/>
      <c r="C43" s="29"/>
      <c r="D43" s="30" t="s">
        <v>77</v>
      </c>
      <c r="E43" s="30" t="s">
        <v>91</v>
      </c>
      <c r="F43" s="120" t="s">
        <v>92</v>
      </c>
      <c r="G43" s="120"/>
      <c r="H43" s="120"/>
      <c r="I43" s="30" t="s">
        <v>44</v>
      </c>
      <c r="J43" s="31" t="s">
        <v>93</v>
      </c>
      <c r="K43" s="32">
        <v>29137700</v>
      </c>
      <c r="L43" s="32">
        <v>1882160</v>
      </c>
      <c r="M43" s="33" t="s">
        <v>46</v>
      </c>
      <c r="N43" s="33" t="s">
        <v>46</v>
      </c>
      <c r="O43" s="32">
        <v>1882160</v>
      </c>
      <c r="P43" s="34">
        <f>K43-O43</f>
        <v>27255540</v>
      </c>
    </row>
    <row r="44" spans="1:16" s="21" customFormat="1" ht="32.25" customHeight="1" outlineLevel="1">
      <c r="A44" s="97" t="s">
        <v>94</v>
      </c>
      <c r="B44" s="97"/>
      <c r="C44" s="29"/>
      <c r="D44" s="30" t="s">
        <v>77</v>
      </c>
      <c r="E44" s="30" t="s">
        <v>91</v>
      </c>
      <c r="F44" s="120" t="s">
        <v>95</v>
      </c>
      <c r="G44" s="120"/>
      <c r="H44" s="120"/>
      <c r="I44" s="30" t="s">
        <v>44</v>
      </c>
      <c r="J44" s="31" t="s">
        <v>93</v>
      </c>
      <c r="K44" s="32">
        <v>67055571.95</v>
      </c>
      <c r="L44" s="36">
        <v>0</v>
      </c>
      <c r="M44" s="33" t="s">
        <v>46</v>
      </c>
      <c r="N44" s="33" t="s">
        <v>46</v>
      </c>
      <c r="O44" s="33" t="s">
        <v>46</v>
      </c>
      <c r="P44" s="34">
        <v>67055571.95</v>
      </c>
    </row>
    <row r="45" spans="1:16" s="21" customFormat="1" ht="24" customHeight="1" outlineLevel="1">
      <c r="A45" s="97" t="s">
        <v>96</v>
      </c>
      <c r="B45" s="97"/>
      <c r="C45" s="29"/>
      <c r="D45" s="30" t="s">
        <v>77</v>
      </c>
      <c r="E45" s="30" t="s">
        <v>91</v>
      </c>
      <c r="F45" s="120" t="s">
        <v>97</v>
      </c>
      <c r="G45" s="120"/>
      <c r="H45" s="120"/>
      <c r="I45" s="30" t="s">
        <v>44</v>
      </c>
      <c r="J45" s="31" t="s">
        <v>93</v>
      </c>
      <c r="K45" s="32">
        <v>7780200</v>
      </c>
      <c r="L45" s="36">
        <v>0</v>
      </c>
      <c r="M45" s="33" t="s">
        <v>46</v>
      </c>
      <c r="N45" s="33" t="s">
        <v>46</v>
      </c>
      <c r="O45" s="33" t="s">
        <v>46</v>
      </c>
      <c r="P45" s="34">
        <v>7780200</v>
      </c>
    </row>
    <row r="46" spans="1:16" s="21" customFormat="1" ht="49.5" customHeight="1" outlineLevel="1">
      <c r="A46" s="97" t="s">
        <v>98</v>
      </c>
      <c r="B46" s="97"/>
      <c r="C46" s="29"/>
      <c r="D46" s="30" t="s">
        <v>77</v>
      </c>
      <c r="E46" s="30" t="s">
        <v>91</v>
      </c>
      <c r="F46" s="120" t="s">
        <v>99</v>
      </c>
      <c r="G46" s="120"/>
      <c r="H46" s="120"/>
      <c r="I46" s="30" t="s">
        <v>44</v>
      </c>
      <c r="J46" s="31" t="s">
        <v>93</v>
      </c>
      <c r="K46" s="32">
        <v>1336900</v>
      </c>
      <c r="L46" s="36">
        <v>0</v>
      </c>
      <c r="M46" s="33" t="s">
        <v>46</v>
      </c>
      <c r="N46" s="33" t="s">
        <v>46</v>
      </c>
      <c r="O46" s="33" t="s">
        <v>46</v>
      </c>
      <c r="P46" s="34">
        <v>1336900</v>
      </c>
    </row>
    <row r="47" spans="1:16" s="21" customFormat="1" ht="27" customHeight="1" outlineLevel="1">
      <c r="A47" s="97" t="s">
        <v>100</v>
      </c>
      <c r="B47" s="97"/>
      <c r="C47" s="29"/>
      <c r="D47" s="30" t="s">
        <v>77</v>
      </c>
      <c r="E47" s="30" t="s">
        <v>91</v>
      </c>
      <c r="F47" s="120" t="s">
        <v>101</v>
      </c>
      <c r="G47" s="120"/>
      <c r="H47" s="120"/>
      <c r="I47" s="30" t="s">
        <v>44</v>
      </c>
      <c r="J47" s="31" t="s">
        <v>93</v>
      </c>
      <c r="K47" s="32">
        <v>16039300</v>
      </c>
      <c r="L47" s="36">
        <v>0</v>
      </c>
      <c r="M47" s="33" t="s">
        <v>46</v>
      </c>
      <c r="N47" s="33" t="s">
        <v>46</v>
      </c>
      <c r="O47" s="33" t="s">
        <v>46</v>
      </c>
      <c r="P47" s="34">
        <v>16039300</v>
      </c>
    </row>
    <row r="48" spans="1:16" ht="11.25" customHeight="1">
      <c r="A48" s="133" t="s">
        <v>6</v>
      </c>
      <c r="B48" s="133"/>
      <c r="C48" s="37"/>
      <c r="D48" s="89"/>
      <c r="E48" s="89"/>
      <c r="F48" s="89"/>
      <c r="G48" s="89"/>
      <c r="H48" s="89"/>
      <c r="I48" s="89"/>
      <c r="J48" s="37"/>
      <c r="K48" s="38"/>
      <c r="L48" s="37"/>
      <c r="M48" s="37"/>
      <c r="N48" s="37"/>
      <c r="O48" s="37"/>
      <c r="P48" s="37" t="s">
        <v>102</v>
      </c>
    </row>
    <row r="49" spans="1:16" ht="12" customHeight="1">
      <c r="A49" s="92" t="s">
        <v>103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</row>
    <row r="50" s="1" customFormat="1" ht="11.25" customHeight="1">
      <c r="K50" s="4"/>
    </row>
    <row r="51" spans="1:18" s="1" customFormat="1" ht="11.25" customHeight="1">
      <c r="A51" s="93" t="s">
        <v>26</v>
      </c>
      <c r="B51" s="93"/>
      <c r="C51" s="94" t="s">
        <v>27</v>
      </c>
      <c r="D51" s="95" t="s">
        <v>104</v>
      </c>
      <c r="E51" s="95"/>
      <c r="F51" s="95"/>
      <c r="G51" s="95"/>
      <c r="H51" s="95"/>
      <c r="I51" s="95"/>
      <c r="J51" s="95"/>
      <c r="K51" s="96" t="s">
        <v>29</v>
      </c>
      <c r="L51" s="94" t="s">
        <v>105</v>
      </c>
      <c r="M51" s="93" t="s">
        <v>30</v>
      </c>
      <c r="N51" s="93"/>
      <c r="O51" s="93"/>
      <c r="P51" s="93"/>
      <c r="Q51" s="130" t="s">
        <v>106</v>
      </c>
      <c r="R51" s="130"/>
    </row>
    <row r="52" spans="1:18" s="1" customFormat="1" ht="32.25" customHeight="1">
      <c r="A52" s="93"/>
      <c r="B52" s="93"/>
      <c r="C52" s="94"/>
      <c r="D52" s="95"/>
      <c r="E52" s="95"/>
      <c r="F52" s="95"/>
      <c r="G52" s="95"/>
      <c r="H52" s="95"/>
      <c r="I52" s="95"/>
      <c r="J52" s="95"/>
      <c r="K52" s="96"/>
      <c r="L52" s="94"/>
      <c r="M52" s="12" t="s">
        <v>32</v>
      </c>
      <c r="N52" s="12" t="s">
        <v>33</v>
      </c>
      <c r="O52" s="12" t="s">
        <v>34</v>
      </c>
      <c r="P52" s="12" t="s">
        <v>35</v>
      </c>
      <c r="Q52" s="12" t="s">
        <v>107</v>
      </c>
      <c r="R52" s="12" t="s">
        <v>108</v>
      </c>
    </row>
    <row r="53" spans="1:18" s="1" customFormat="1" ht="11.25" customHeight="1">
      <c r="A53" s="131">
        <v>1</v>
      </c>
      <c r="B53" s="131"/>
      <c r="C53" s="15">
        <v>2</v>
      </c>
      <c r="D53" s="125">
        <v>3</v>
      </c>
      <c r="E53" s="125"/>
      <c r="F53" s="125"/>
      <c r="G53" s="125"/>
      <c r="H53" s="125"/>
      <c r="I53" s="125"/>
      <c r="J53" s="125"/>
      <c r="K53" s="16">
        <v>4</v>
      </c>
      <c r="L53" s="15">
        <v>5</v>
      </c>
      <c r="M53" s="15">
        <v>6</v>
      </c>
      <c r="N53" s="15">
        <v>7</v>
      </c>
      <c r="O53" s="15">
        <v>8</v>
      </c>
      <c r="P53" s="15">
        <v>9</v>
      </c>
      <c r="Q53" s="39" t="s">
        <v>109</v>
      </c>
      <c r="R53" s="39" t="s">
        <v>110</v>
      </c>
    </row>
    <row r="54" spans="1:18" s="21" customFormat="1" ht="12" customHeight="1">
      <c r="A54" s="132" t="s">
        <v>111</v>
      </c>
      <c r="B54" s="132"/>
      <c r="C54" s="40">
        <v>200</v>
      </c>
      <c r="D54" s="127" t="s">
        <v>38</v>
      </c>
      <c r="E54" s="127"/>
      <c r="F54" s="127"/>
      <c r="G54" s="127"/>
      <c r="H54" s="127"/>
      <c r="I54" s="127"/>
      <c r="J54" s="127"/>
      <c r="K54" s="18">
        <f>SUM(K56:K169)</f>
        <v>194803671.95</v>
      </c>
      <c r="L54" s="18">
        <v>41116805.07</v>
      </c>
      <c r="M54" s="18">
        <v>2137837.78</v>
      </c>
      <c r="N54" s="19">
        <v>0</v>
      </c>
      <c r="O54" s="19">
        <v>0</v>
      </c>
      <c r="P54" s="18">
        <v>2137837.78</v>
      </c>
      <c r="Q54" s="18">
        <v>192716930.88</v>
      </c>
      <c r="R54" s="20">
        <f>L54-P54</f>
        <v>38978967.29</v>
      </c>
    </row>
    <row r="55" spans="1:18" s="1" customFormat="1" ht="11.25" customHeight="1">
      <c r="A55" s="128" t="s">
        <v>39</v>
      </c>
      <c r="B55" s="128"/>
      <c r="C55" s="41"/>
      <c r="D55" s="129"/>
      <c r="E55" s="129"/>
      <c r="F55" s="129"/>
      <c r="G55" s="129"/>
      <c r="H55" s="129"/>
      <c r="I55" s="129"/>
      <c r="J55" s="24"/>
      <c r="K55" s="25"/>
      <c r="L55" s="26"/>
      <c r="M55" s="26"/>
      <c r="N55" s="26"/>
      <c r="O55" s="26"/>
      <c r="P55" s="26"/>
      <c r="Q55" s="26"/>
      <c r="R55" s="27"/>
    </row>
    <row r="56" spans="1:18" s="21" customFormat="1" ht="11.25" customHeight="1" outlineLevel="1">
      <c r="A56" s="97" t="s">
        <v>112</v>
      </c>
      <c r="B56" s="97"/>
      <c r="C56" s="29"/>
      <c r="D56" s="30" t="s">
        <v>113</v>
      </c>
      <c r="E56" s="30" t="s">
        <v>114</v>
      </c>
      <c r="F56" s="30" t="s">
        <v>115</v>
      </c>
      <c r="G56" s="30" t="s">
        <v>116</v>
      </c>
      <c r="H56" s="30" t="s">
        <v>117</v>
      </c>
      <c r="I56" s="30" t="s">
        <v>118</v>
      </c>
      <c r="J56" s="31" t="s">
        <v>119</v>
      </c>
      <c r="K56" s="32">
        <v>1700300</v>
      </c>
      <c r="L56" s="32">
        <v>685100</v>
      </c>
      <c r="M56" s="32">
        <v>229572.79</v>
      </c>
      <c r="N56" s="33" t="s">
        <v>46</v>
      </c>
      <c r="O56" s="33" t="s">
        <v>46</v>
      </c>
      <c r="P56" s="32">
        <v>229572.79</v>
      </c>
      <c r="Q56" s="32">
        <f>K56-P56</f>
        <v>1470727.21</v>
      </c>
      <c r="R56" s="34">
        <f>L56-P56</f>
        <v>455527.20999999996</v>
      </c>
    </row>
    <row r="57" spans="1:18" s="21" customFormat="1" ht="21.75" customHeight="1" outlineLevel="1">
      <c r="A57" s="97" t="s">
        <v>120</v>
      </c>
      <c r="B57" s="97"/>
      <c r="C57" s="29"/>
      <c r="D57" s="30" t="s">
        <v>113</v>
      </c>
      <c r="E57" s="30" t="s">
        <v>114</v>
      </c>
      <c r="F57" s="30" t="s">
        <v>115</v>
      </c>
      <c r="G57" s="30" t="s">
        <v>116</v>
      </c>
      <c r="H57" s="30" t="s">
        <v>117</v>
      </c>
      <c r="I57" s="30" t="s">
        <v>118</v>
      </c>
      <c r="J57" s="31" t="s">
        <v>121</v>
      </c>
      <c r="K57" s="32">
        <v>513490</v>
      </c>
      <c r="L57" s="32">
        <v>206900</v>
      </c>
      <c r="M57" s="33" t="s">
        <v>46</v>
      </c>
      <c r="N57" s="33" t="s">
        <v>46</v>
      </c>
      <c r="O57" s="33" t="s">
        <v>46</v>
      </c>
      <c r="P57" s="33" t="s">
        <v>46</v>
      </c>
      <c r="Q57" s="32">
        <f>K57</f>
        <v>513490</v>
      </c>
      <c r="R57" s="34">
        <v>206900</v>
      </c>
    </row>
    <row r="58" spans="1:18" s="21" customFormat="1" ht="21.75" customHeight="1" outlineLevel="1">
      <c r="A58" s="97" t="s">
        <v>125</v>
      </c>
      <c r="B58" s="97"/>
      <c r="C58" s="29"/>
      <c r="D58" s="30" t="s">
        <v>113</v>
      </c>
      <c r="E58" s="30" t="s">
        <v>114</v>
      </c>
      <c r="F58" s="30" t="s">
        <v>115</v>
      </c>
      <c r="G58" s="30" t="s">
        <v>116</v>
      </c>
      <c r="H58" s="30" t="s">
        <v>117</v>
      </c>
      <c r="I58" s="30">
        <v>122</v>
      </c>
      <c r="J58" s="31">
        <v>212</v>
      </c>
      <c r="K58" s="32">
        <v>67456</v>
      </c>
      <c r="L58" s="32"/>
      <c r="M58" s="33"/>
      <c r="N58" s="33"/>
      <c r="O58" s="33"/>
      <c r="P58" s="33"/>
      <c r="Q58" s="32">
        <f>K58</f>
        <v>67456</v>
      </c>
      <c r="R58" s="34"/>
    </row>
    <row r="59" spans="1:18" s="21" customFormat="1" ht="11.25" customHeight="1" outlineLevel="1">
      <c r="A59" s="97" t="s">
        <v>112</v>
      </c>
      <c r="B59" s="97"/>
      <c r="C59" s="29"/>
      <c r="D59" s="30" t="s">
        <v>113</v>
      </c>
      <c r="E59" s="30" t="s">
        <v>122</v>
      </c>
      <c r="F59" s="30" t="s">
        <v>123</v>
      </c>
      <c r="G59" s="30" t="s">
        <v>124</v>
      </c>
      <c r="H59" s="30" t="s">
        <v>117</v>
      </c>
      <c r="I59" s="30" t="s">
        <v>42</v>
      </c>
      <c r="J59" s="31" t="s">
        <v>119</v>
      </c>
      <c r="K59" s="32">
        <v>625300</v>
      </c>
      <c r="L59" s="32">
        <v>106000</v>
      </c>
      <c r="M59" s="32">
        <v>5827</v>
      </c>
      <c r="N59" s="33" t="s">
        <v>46</v>
      </c>
      <c r="O59" s="33" t="s">
        <v>46</v>
      </c>
      <c r="P59" s="32">
        <v>5827</v>
      </c>
      <c r="Q59" s="32">
        <f>K59-P59</f>
        <v>619473</v>
      </c>
      <c r="R59" s="34">
        <f>L59-P59</f>
        <v>100173</v>
      </c>
    </row>
    <row r="60" spans="1:18" s="21" customFormat="1" ht="21.75" customHeight="1" outlineLevel="1">
      <c r="A60" s="97" t="s">
        <v>120</v>
      </c>
      <c r="B60" s="97"/>
      <c r="C60" s="29"/>
      <c r="D60" s="30" t="s">
        <v>113</v>
      </c>
      <c r="E60" s="30" t="s">
        <v>122</v>
      </c>
      <c r="F60" s="30" t="s">
        <v>123</v>
      </c>
      <c r="G60" s="30" t="s">
        <v>124</v>
      </c>
      <c r="H60" s="30" t="s">
        <v>117</v>
      </c>
      <c r="I60" s="30" t="s">
        <v>42</v>
      </c>
      <c r="J60" s="31" t="s">
        <v>121</v>
      </c>
      <c r="K60" s="32">
        <v>188841</v>
      </c>
      <c r="L60" s="32">
        <v>32100</v>
      </c>
      <c r="M60" s="33" t="s">
        <v>46</v>
      </c>
      <c r="N60" s="33" t="s">
        <v>46</v>
      </c>
      <c r="O60" s="33" t="s">
        <v>46</v>
      </c>
      <c r="P60" s="33" t="s">
        <v>46</v>
      </c>
      <c r="Q60" s="32">
        <f>K60</f>
        <v>188841</v>
      </c>
      <c r="R60" s="34">
        <v>32100</v>
      </c>
    </row>
    <row r="61" spans="1:18" s="21" customFormat="1" ht="11.25" customHeight="1" outlineLevel="1">
      <c r="A61" s="97" t="s">
        <v>125</v>
      </c>
      <c r="B61" s="97"/>
      <c r="C61" s="29"/>
      <c r="D61" s="30" t="s">
        <v>113</v>
      </c>
      <c r="E61" s="30" t="s">
        <v>122</v>
      </c>
      <c r="F61" s="30" t="s">
        <v>123</v>
      </c>
      <c r="G61" s="30" t="s">
        <v>124</v>
      </c>
      <c r="H61" s="30" t="s">
        <v>117</v>
      </c>
      <c r="I61" s="30" t="s">
        <v>126</v>
      </c>
      <c r="J61" s="31" t="s">
        <v>127</v>
      </c>
      <c r="K61" s="32">
        <v>77056</v>
      </c>
      <c r="L61" s="32">
        <v>69856</v>
      </c>
      <c r="M61" s="33" t="s">
        <v>46</v>
      </c>
      <c r="N61" s="33" t="s">
        <v>46</v>
      </c>
      <c r="O61" s="33" t="s">
        <v>46</v>
      </c>
      <c r="P61" s="33" t="s">
        <v>46</v>
      </c>
      <c r="Q61" s="32">
        <f>K61</f>
        <v>77056</v>
      </c>
      <c r="R61" s="34">
        <v>69856</v>
      </c>
    </row>
    <row r="62" spans="1:18" s="21" customFormat="1" ht="11.25" customHeight="1" outlineLevel="1">
      <c r="A62" s="97" t="s">
        <v>128</v>
      </c>
      <c r="B62" s="97"/>
      <c r="C62" s="29"/>
      <c r="D62" s="30" t="s">
        <v>113</v>
      </c>
      <c r="E62" s="30" t="s">
        <v>122</v>
      </c>
      <c r="F62" s="30" t="s">
        <v>123</v>
      </c>
      <c r="G62" s="30" t="s">
        <v>124</v>
      </c>
      <c r="H62" s="30" t="s">
        <v>117</v>
      </c>
      <c r="I62" s="30" t="s">
        <v>129</v>
      </c>
      <c r="J62" s="31" t="s">
        <v>130</v>
      </c>
      <c r="K62" s="32">
        <v>3536</v>
      </c>
      <c r="L62" s="32">
        <v>3536</v>
      </c>
      <c r="M62" s="33" t="s">
        <v>46</v>
      </c>
      <c r="N62" s="33" t="s">
        <v>46</v>
      </c>
      <c r="O62" s="33" t="s">
        <v>46</v>
      </c>
      <c r="P62" s="33" t="s">
        <v>46</v>
      </c>
      <c r="Q62" s="32">
        <f>K62</f>
        <v>3536</v>
      </c>
      <c r="R62" s="34">
        <v>3536</v>
      </c>
    </row>
    <row r="63" spans="1:18" s="21" customFormat="1" ht="11.25" customHeight="1" outlineLevel="1">
      <c r="A63" s="97" t="s">
        <v>131</v>
      </c>
      <c r="B63" s="97"/>
      <c r="C63" s="29"/>
      <c r="D63" s="30" t="s">
        <v>113</v>
      </c>
      <c r="E63" s="30" t="s">
        <v>122</v>
      </c>
      <c r="F63" s="30" t="s">
        <v>123</v>
      </c>
      <c r="G63" s="30" t="s">
        <v>124</v>
      </c>
      <c r="H63" s="30" t="s">
        <v>117</v>
      </c>
      <c r="I63" s="30" t="s">
        <v>129</v>
      </c>
      <c r="J63" s="31" t="s">
        <v>132</v>
      </c>
      <c r="K63" s="32">
        <v>36764</v>
      </c>
      <c r="L63" s="32">
        <v>10000</v>
      </c>
      <c r="M63" s="33" t="s">
        <v>46</v>
      </c>
      <c r="N63" s="33" t="s">
        <v>46</v>
      </c>
      <c r="O63" s="33" t="s">
        <v>46</v>
      </c>
      <c r="P63" s="33" t="s">
        <v>46</v>
      </c>
      <c r="Q63" s="32">
        <f>K63</f>
        <v>36764</v>
      </c>
      <c r="R63" s="34">
        <v>10000</v>
      </c>
    </row>
    <row r="64" spans="1:18" s="21" customFormat="1" ht="11.25" customHeight="1" outlineLevel="1">
      <c r="A64" s="97" t="s">
        <v>133</v>
      </c>
      <c r="B64" s="97"/>
      <c r="C64" s="29"/>
      <c r="D64" s="30" t="s">
        <v>113</v>
      </c>
      <c r="E64" s="30" t="s">
        <v>122</v>
      </c>
      <c r="F64" s="30" t="s">
        <v>123</v>
      </c>
      <c r="G64" s="30" t="s">
        <v>124</v>
      </c>
      <c r="H64" s="30" t="s">
        <v>117</v>
      </c>
      <c r="I64" s="30" t="s">
        <v>129</v>
      </c>
      <c r="J64" s="31" t="s">
        <v>134</v>
      </c>
      <c r="K64" s="32">
        <v>132171</v>
      </c>
      <c r="L64" s="32">
        <v>58081</v>
      </c>
      <c r="M64" s="32">
        <v>1477.73</v>
      </c>
      <c r="N64" s="33" t="s">
        <v>46</v>
      </c>
      <c r="O64" s="33" t="s">
        <v>46</v>
      </c>
      <c r="P64" s="32">
        <v>1477.73</v>
      </c>
      <c r="Q64" s="32">
        <f>K64-P64</f>
        <v>130693.27</v>
      </c>
      <c r="R64" s="34">
        <f>L64-P64</f>
        <v>56603.27</v>
      </c>
    </row>
    <row r="65" spans="1:18" s="21" customFormat="1" ht="11.25" customHeight="1" outlineLevel="1">
      <c r="A65" s="97" t="s">
        <v>135</v>
      </c>
      <c r="B65" s="97"/>
      <c r="C65" s="29"/>
      <c r="D65" s="30" t="s">
        <v>113</v>
      </c>
      <c r="E65" s="30" t="s">
        <v>122</v>
      </c>
      <c r="F65" s="30" t="s">
        <v>123</v>
      </c>
      <c r="G65" s="30" t="s">
        <v>124</v>
      </c>
      <c r="H65" s="30" t="s">
        <v>117</v>
      </c>
      <c r="I65" s="30" t="s">
        <v>129</v>
      </c>
      <c r="J65" s="31" t="s">
        <v>136</v>
      </c>
      <c r="K65" s="32">
        <v>10000</v>
      </c>
      <c r="L65" s="32">
        <v>10000</v>
      </c>
      <c r="M65" s="33" t="s">
        <v>46</v>
      </c>
      <c r="N65" s="33" t="s">
        <v>46</v>
      </c>
      <c r="O65" s="33" t="s">
        <v>46</v>
      </c>
      <c r="P65" s="33" t="s">
        <v>46</v>
      </c>
      <c r="Q65" s="32">
        <v>10000</v>
      </c>
      <c r="R65" s="34">
        <v>10000</v>
      </c>
    </row>
    <row r="66" spans="1:18" s="21" customFormat="1" ht="21.75" customHeight="1" outlineLevel="1">
      <c r="A66" s="97" t="s">
        <v>137</v>
      </c>
      <c r="B66" s="97"/>
      <c r="C66" s="29"/>
      <c r="D66" s="30" t="s">
        <v>113</v>
      </c>
      <c r="E66" s="30" t="s">
        <v>122</v>
      </c>
      <c r="F66" s="30" t="s">
        <v>123</v>
      </c>
      <c r="G66" s="30" t="s">
        <v>124</v>
      </c>
      <c r="H66" s="30" t="s">
        <v>117</v>
      </c>
      <c r="I66" s="30" t="s">
        <v>129</v>
      </c>
      <c r="J66" s="31" t="s">
        <v>138</v>
      </c>
      <c r="K66" s="32">
        <v>54131</v>
      </c>
      <c r="L66" s="32">
        <v>25500</v>
      </c>
      <c r="M66" s="33" t="s">
        <v>46</v>
      </c>
      <c r="N66" s="33" t="s">
        <v>46</v>
      </c>
      <c r="O66" s="33" t="s">
        <v>46</v>
      </c>
      <c r="P66" s="33" t="s">
        <v>46</v>
      </c>
      <c r="Q66" s="32">
        <f>K66</f>
        <v>54131</v>
      </c>
      <c r="R66" s="34">
        <v>25500</v>
      </c>
    </row>
    <row r="67" spans="1:18" s="21" customFormat="1" ht="11.25" customHeight="1" outlineLevel="1">
      <c r="A67" s="97" t="s">
        <v>128</v>
      </c>
      <c r="B67" s="97"/>
      <c r="C67" s="29"/>
      <c r="D67" s="30" t="s">
        <v>113</v>
      </c>
      <c r="E67" s="30" t="s">
        <v>139</v>
      </c>
      <c r="F67" s="30" t="s">
        <v>140</v>
      </c>
      <c r="G67" s="30" t="s">
        <v>141</v>
      </c>
      <c r="H67" s="30" t="s">
        <v>117</v>
      </c>
      <c r="I67" s="30" t="s">
        <v>142</v>
      </c>
      <c r="J67" s="31" t="s">
        <v>130</v>
      </c>
      <c r="K67" s="32">
        <v>46630</v>
      </c>
      <c r="L67" s="32">
        <v>12060</v>
      </c>
      <c r="M67" s="35">
        <v>305.86</v>
      </c>
      <c r="N67" s="33" t="s">
        <v>46</v>
      </c>
      <c r="O67" s="33" t="s">
        <v>46</v>
      </c>
      <c r="P67" s="35">
        <v>305.86</v>
      </c>
      <c r="Q67" s="32">
        <f>K67-P67</f>
        <v>46324.14</v>
      </c>
      <c r="R67" s="34">
        <f>L67-P67</f>
        <v>11754.14</v>
      </c>
    </row>
    <row r="68" spans="1:18" s="21" customFormat="1" ht="21.75" customHeight="1" outlineLevel="1">
      <c r="A68" s="97" t="s">
        <v>143</v>
      </c>
      <c r="B68" s="97"/>
      <c r="C68" s="29"/>
      <c r="D68" s="30" t="s">
        <v>113</v>
      </c>
      <c r="E68" s="30" t="s">
        <v>139</v>
      </c>
      <c r="F68" s="30" t="s">
        <v>140</v>
      </c>
      <c r="G68" s="30" t="s">
        <v>141</v>
      </c>
      <c r="H68" s="30" t="s">
        <v>117</v>
      </c>
      <c r="I68" s="30" t="s">
        <v>142</v>
      </c>
      <c r="J68" s="31" t="s">
        <v>144</v>
      </c>
      <c r="K68" s="32">
        <v>3900</v>
      </c>
      <c r="L68" s="32">
        <v>3900</v>
      </c>
      <c r="M68" s="33" t="s">
        <v>46</v>
      </c>
      <c r="N68" s="33" t="s">
        <v>46</v>
      </c>
      <c r="O68" s="33" t="s">
        <v>46</v>
      </c>
      <c r="P68" s="33" t="s">
        <v>46</v>
      </c>
      <c r="Q68" s="32">
        <v>3900</v>
      </c>
      <c r="R68" s="34">
        <v>3900</v>
      </c>
    </row>
    <row r="69" spans="1:18" s="21" customFormat="1" ht="21.75" customHeight="1" outlineLevel="1">
      <c r="A69" s="97" t="s">
        <v>133</v>
      </c>
      <c r="B69" s="97"/>
      <c r="C69" s="29"/>
      <c r="D69" s="30" t="s">
        <v>113</v>
      </c>
      <c r="E69" s="30" t="s">
        <v>139</v>
      </c>
      <c r="F69" s="30" t="s">
        <v>140</v>
      </c>
      <c r="G69" s="30" t="s">
        <v>141</v>
      </c>
      <c r="H69" s="30" t="s">
        <v>117</v>
      </c>
      <c r="I69" s="30" t="s">
        <v>142</v>
      </c>
      <c r="J69" s="31" t="s">
        <v>134</v>
      </c>
      <c r="K69" s="32">
        <v>6880</v>
      </c>
      <c r="L69" s="32">
        <v>0</v>
      </c>
      <c r="M69" s="33"/>
      <c r="N69" s="33"/>
      <c r="O69" s="33"/>
      <c r="P69" s="33"/>
      <c r="Q69" s="32">
        <f>K69</f>
        <v>6880</v>
      </c>
      <c r="R69" s="34"/>
    </row>
    <row r="70" spans="1:18" s="21" customFormat="1" ht="11.25" customHeight="1" outlineLevel="1">
      <c r="A70" s="97" t="s">
        <v>112</v>
      </c>
      <c r="B70" s="97"/>
      <c r="C70" s="29"/>
      <c r="D70" s="30" t="s">
        <v>77</v>
      </c>
      <c r="E70" s="30" t="s">
        <v>145</v>
      </c>
      <c r="F70" s="30" t="s">
        <v>115</v>
      </c>
      <c r="G70" s="30" t="s">
        <v>146</v>
      </c>
      <c r="H70" s="30" t="s">
        <v>117</v>
      </c>
      <c r="I70" s="30" t="s">
        <v>118</v>
      </c>
      <c r="J70" s="31" t="s">
        <v>119</v>
      </c>
      <c r="K70" s="32">
        <v>26684530</v>
      </c>
      <c r="L70" s="32">
        <v>4900000</v>
      </c>
      <c r="M70" s="32">
        <v>487633.19</v>
      </c>
      <c r="N70" s="33" t="s">
        <v>46</v>
      </c>
      <c r="O70" s="33" t="s">
        <v>46</v>
      </c>
      <c r="P70" s="32">
        <v>487633.19</v>
      </c>
      <c r="Q70" s="32">
        <f>K70-P70</f>
        <v>26196896.81</v>
      </c>
      <c r="R70" s="34">
        <f>L70-P70</f>
        <v>4412366.81</v>
      </c>
    </row>
    <row r="71" spans="1:18" s="21" customFormat="1" ht="21.75" customHeight="1" outlineLevel="1">
      <c r="A71" s="97" t="s">
        <v>120</v>
      </c>
      <c r="B71" s="97"/>
      <c r="C71" s="29"/>
      <c r="D71" s="30" t="s">
        <v>77</v>
      </c>
      <c r="E71" s="30" t="s">
        <v>145</v>
      </c>
      <c r="F71" s="30" t="s">
        <v>115</v>
      </c>
      <c r="G71" s="30" t="s">
        <v>146</v>
      </c>
      <c r="H71" s="30" t="s">
        <v>117</v>
      </c>
      <c r="I71" s="30" t="s">
        <v>118</v>
      </c>
      <c r="J71" s="31" t="s">
        <v>121</v>
      </c>
      <c r="K71" s="32">
        <v>8058730</v>
      </c>
      <c r="L71" s="32">
        <v>1500000</v>
      </c>
      <c r="M71" s="32">
        <v>42383.84</v>
      </c>
      <c r="N71" s="33" t="s">
        <v>46</v>
      </c>
      <c r="O71" s="33" t="s">
        <v>46</v>
      </c>
      <c r="P71" s="32">
        <v>42383.84</v>
      </c>
      <c r="Q71" s="32">
        <f>K71-P71</f>
        <v>8016346.16</v>
      </c>
      <c r="R71" s="34">
        <f>L71-P71</f>
        <v>1457616.16</v>
      </c>
    </row>
    <row r="72" spans="1:18" s="21" customFormat="1" ht="11.25" customHeight="1" outlineLevel="1">
      <c r="A72" s="97" t="s">
        <v>131</v>
      </c>
      <c r="B72" s="97"/>
      <c r="C72" s="29"/>
      <c r="D72" s="30" t="s">
        <v>77</v>
      </c>
      <c r="E72" s="30" t="s">
        <v>145</v>
      </c>
      <c r="F72" s="30" t="s">
        <v>115</v>
      </c>
      <c r="G72" s="30" t="s">
        <v>146</v>
      </c>
      <c r="H72" s="30" t="s">
        <v>117</v>
      </c>
      <c r="I72" s="30" t="s">
        <v>129</v>
      </c>
      <c r="J72" s="31" t="s">
        <v>132</v>
      </c>
      <c r="K72" s="32">
        <v>26430</v>
      </c>
      <c r="L72" s="32">
        <v>5000</v>
      </c>
      <c r="M72" s="33" t="s">
        <v>46</v>
      </c>
      <c r="N72" s="33" t="s">
        <v>46</v>
      </c>
      <c r="O72" s="33" t="s">
        <v>46</v>
      </c>
      <c r="P72" s="33" t="s">
        <v>46</v>
      </c>
      <c r="Q72" s="32">
        <f>K72</f>
        <v>26430</v>
      </c>
      <c r="R72" s="34">
        <v>5000</v>
      </c>
    </row>
    <row r="73" spans="1:18" s="21" customFormat="1" ht="11.25" customHeight="1" outlineLevel="1">
      <c r="A73" s="97" t="s">
        <v>133</v>
      </c>
      <c r="B73" s="97"/>
      <c r="C73" s="29"/>
      <c r="D73" s="30" t="s">
        <v>77</v>
      </c>
      <c r="E73" s="30" t="s">
        <v>145</v>
      </c>
      <c r="F73" s="30" t="s">
        <v>115</v>
      </c>
      <c r="G73" s="30" t="s">
        <v>146</v>
      </c>
      <c r="H73" s="30" t="s">
        <v>117</v>
      </c>
      <c r="I73" s="30" t="s">
        <v>129</v>
      </c>
      <c r="J73" s="31" t="s">
        <v>134</v>
      </c>
      <c r="K73" s="32">
        <v>336765</v>
      </c>
      <c r="L73" s="32">
        <v>30765</v>
      </c>
      <c r="M73" s="32">
        <v>4840.32</v>
      </c>
      <c r="N73" s="33" t="s">
        <v>46</v>
      </c>
      <c r="O73" s="33" t="s">
        <v>46</v>
      </c>
      <c r="P73" s="32">
        <v>4840.32</v>
      </c>
      <c r="Q73" s="32">
        <f>K73-P73</f>
        <v>331924.68</v>
      </c>
      <c r="R73" s="34">
        <v>25924.68</v>
      </c>
    </row>
    <row r="74" spans="1:18" s="21" customFormat="1" ht="11.25" customHeight="1" outlineLevel="1">
      <c r="A74" s="97" t="s">
        <v>135</v>
      </c>
      <c r="B74" s="97"/>
      <c r="C74" s="29"/>
      <c r="D74" s="30" t="s">
        <v>77</v>
      </c>
      <c r="E74" s="30" t="s">
        <v>145</v>
      </c>
      <c r="F74" s="30" t="s">
        <v>115</v>
      </c>
      <c r="G74" s="30" t="s">
        <v>146</v>
      </c>
      <c r="H74" s="30" t="s">
        <v>117</v>
      </c>
      <c r="I74" s="30" t="s">
        <v>129</v>
      </c>
      <c r="J74" s="31" t="s">
        <v>136</v>
      </c>
      <c r="K74" s="32">
        <v>25000</v>
      </c>
      <c r="L74" s="32">
        <v>0</v>
      </c>
      <c r="M74" s="32"/>
      <c r="N74" s="33"/>
      <c r="O74" s="33"/>
      <c r="P74" s="32"/>
      <c r="Q74" s="32">
        <f>K74</f>
        <v>25000</v>
      </c>
      <c r="R74" s="34"/>
    </row>
    <row r="75" spans="1:18" s="21" customFormat="1" ht="32.25" customHeight="1" outlineLevel="1">
      <c r="A75" s="97" t="s">
        <v>147</v>
      </c>
      <c r="B75" s="97"/>
      <c r="C75" s="29"/>
      <c r="D75" s="30" t="s">
        <v>77</v>
      </c>
      <c r="E75" s="30" t="s">
        <v>145</v>
      </c>
      <c r="F75" s="30" t="s">
        <v>115</v>
      </c>
      <c r="G75" s="30" t="s">
        <v>146</v>
      </c>
      <c r="H75" s="30" t="s">
        <v>117</v>
      </c>
      <c r="I75" s="30" t="s">
        <v>148</v>
      </c>
      <c r="J75" s="31" t="s">
        <v>149</v>
      </c>
      <c r="K75" s="32">
        <v>1783400</v>
      </c>
      <c r="L75" s="32">
        <v>445850</v>
      </c>
      <c r="M75" s="33" t="s">
        <v>46</v>
      </c>
      <c r="N75" s="33" t="s">
        <v>46</v>
      </c>
      <c r="O75" s="33" t="s">
        <v>46</v>
      </c>
      <c r="P75" s="33" t="s">
        <v>46</v>
      </c>
      <c r="Q75" s="32">
        <f>K75</f>
        <v>1783400</v>
      </c>
      <c r="R75" s="34">
        <v>445850</v>
      </c>
    </row>
    <row r="76" spans="1:18" s="21" customFormat="1" ht="11.25" customHeight="1" outlineLevel="1">
      <c r="A76" s="97" t="s">
        <v>135</v>
      </c>
      <c r="B76" s="97"/>
      <c r="C76" s="29"/>
      <c r="D76" s="30" t="s">
        <v>77</v>
      </c>
      <c r="E76" s="30" t="s">
        <v>145</v>
      </c>
      <c r="F76" s="30" t="s">
        <v>115</v>
      </c>
      <c r="G76" s="30" t="s">
        <v>146</v>
      </c>
      <c r="H76" s="30" t="s">
        <v>117</v>
      </c>
      <c r="I76" s="30" t="s">
        <v>150</v>
      </c>
      <c r="J76" s="31" t="s">
        <v>136</v>
      </c>
      <c r="K76" s="32">
        <v>10235</v>
      </c>
      <c r="L76" s="32">
        <v>10235</v>
      </c>
      <c r="M76" s="32">
        <v>10234.33</v>
      </c>
      <c r="N76" s="33" t="s">
        <v>46</v>
      </c>
      <c r="O76" s="33" t="s">
        <v>46</v>
      </c>
      <c r="P76" s="32">
        <v>10234.33</v>
      </c>
      <c r="Q76" s="35">
        <f>K76-P76</f>
        <v>0.6700000000000728</v>
      </c>
      <c r="R76" s="42">
        <v>0.67</v>
      </c>
    </row>
    <row r="77" spans="1:18" s="21" customFormat="1" ht="11.25" customHeight="1" outlineLevel="1">
      <c r="A77" s="97" t="s">
        <v>112</v>
      </c>
      <c r="B77" s="97"/>
      <c r="C77" s="29"/>
      <c r="D77" s="30" t="s">
        <v>77</v>
      </c>
      <c r="E77" s="30" t="s">
        <v>145</v>
      </c>
      <c r="F77" s="30" t="s">
        <v>115</v>
      </c>
      <c r="G77" s="30" t="s">
        <v>151</v>
      </c>
      <c r="H77" s="30" t="s">
        <v>117</v>
      </c>
      <c r="I77" s="30" t="s">
        <v>118</v>
      </c>
      <c r="J77" s="31" t="s">
        <v>119</v>
      </c>
      <c r="K77" s="32">
        <v>1511900</v>
      </c>
      <c r="L77" s="32">
        <v>600000</v>
      </c>
      <c r="M77" s="32">
        <v>584806.57</v>
      </c>
      <c r="N77" s="33" t="s">
        <v>46</v>
      </c>
      <c r="O77" s="33" t="s">
        <v>46</v>
      </c>
      <c r="P77" s="32">
        <v>584806.57</v>
      </c>
      <c r="Q77" s="32">
        <f>K77-P77</f>
        <v>927093.43</v>
      </c>
      <c r="R77" s="34">
        <v>15193.43</v>
      </c>
    </row>
    <row r="78" spans="1:18" s="21" customFormat="1" ht="21.75" customHeight="1" outlineLevel="1">
      <c r="A78" s="97" t="s">
        <v>120</v>
      </c>
      <c r="B78" s="97"/>
      <c r="C78" s="29"/>
      <c r="D78" s="30" t="s">
        <v>77</v>
      </c>
      <c r="E78" s="30" t="s">
        <v>145</v>
      </c>
      <c r="F78" s="30" t="s">
        <v>115</v>
      </c>
      <c r="G78" s="30" t="s">
        <v>151</v>
      </c>
      <c r="H78" s="30" t="s">
        <v>117</v>
      </c>
      <c r="I78" s="30" t="s">
        <v>118</v>
      </c>
      <c r="J78" s="31" t="s">
        <v>121</v>
      </c>
      <c r="K78" s="32">
        <v>456590</v>
      </c>
      <c r="L78" s="32">
        <v>181200</v>
      </c>
      <c r="M78" s="33" t="s">
        <v>46</v>
      </c>
      <c r="N78" s="33" t="s">
        <v>46</v>
      </c>
      <c r="O78" s="33" t="s">
        <v>46</v>
      </c>
      <c r="P78" s="33" t="s">
        <v>46</v>
      </c>
      <c r="Q78" s="32">
        <f>K78</f>
        <v>456590</v>
      </c>
      <c r="R78" s="34">
        <v>181200</v>
      </c>
    </row>
    <row r="79" spans="1:18" s="21" customFormat="1" ht="11.25" customHeight="1" outlineLevel="1">
      <c r="A79" s="97" t="s">
        <v>135</v>
      </c>
      <c r="B79" s="97"/>
      <c r="C79" s="29"/>
      <c r="D79" s="30" t="s">
        <v>77</v>
      </c>
      <c r="E79" s="30" t="s">
        <v>152</v>
      </c>
      <c r="F79" s="30" t="s">
        <v>153</v>
      </c>
      <c r="G79" s="30" t="s">
        <v>117</v>
      </c>
      <c r="H79" s="30" t="s">
        <v>141</v>
      </c>
      <c r="I79" s="30" t="s">
        <v>129</v>
      </c>
      <c r="J79" s="31" t="s">
        <v>136</v>
      </c>
      <c r="K79" s="32">
        <v>100000</v>
      </c>
      <c r="L79" s="32">
        <v>100000</v>
      </c>
      <c r="M79" s="33" t="s">
        <v>46</v>
      </c>
      <c r="N79" s="33" t="s">
        <v>46</v>
      </c>
      <c r="O79" s="33" t="s">
        <v>46</v>
      </c>
      <c r="P79" s="33" t="s">
        <v>46</v>
      </c>
      <c r="Q79" s="32">
        <v>100000</v>
      </c>
      <c r="R79" s="34">
        <v>100000</v>
      </c>
    </row>
    <row r="80" spans="1:18" s="21" customFormat="1" ht="11.25" customHeight="1" outlineLevel="1">
      <c r="A80" s="97" t="s">
        <v>135</v>
      </c>
      <c r="B80" s="97"/>
      <c r="C80" s="29"/>
      <c r="D80" s="30" t="s">
        <v>77</v>
      </c>
      <c r="E80" s="30" t="s">
        <v>154</v>
      </c>
      <c r="F80" s="30" t="s">
        <v>155</v>
      </c>
      <c r="G80" s="30" t="s">
        <v>156</v>
      </c>
      <c r="H80" s="30" t="s">
        <v>117</v>
      </c>
      <c r="I80" s="30" t="s">
        <v>157</v>
      </c>
      <c r="J80" s="31" t="s">
        <v>136</v>
      </c>
      <c r="K80" s="32">
        <v>750041</v>
      </c>
      <c r="L80" s="32">
        <v>187500</v>
      </c>
      <c r="M80" s="33" t="s">
        <v>46</v>
      </c>
      <c r="N80" s="33" t="s">
        <v>46</v>
      </c>
      <c r="O80" s="33" t="s">
        <v>46</v>
      </c>
      <c r="P80" s="33" t="s">
        <v>46</v>
      </c>
      <c r="Q80" s="32">
        <f>K80</f>
        <v>750041</v>
      </c>
      <c r="R80" s="34">
        <v>187500</v>
      </c>
    </row>
    <row r="81" spans="1:18" s="21" customFormat="1" ht="11.25" customHeight="1" outlineLevel="1">
      <c r="A81" s="97" t="s">
        <v>133</v>
      </c>
      <c r="B81" s="97"/>
      <c r="C81" s="29"/>
      <c r="D81" s="30" t="s">
        <v>77</v>
      </c>
      <c r="E81" s="30" t="s">
        <v>122</v>
      </c>
      <c r="F81" s="30" t="s">
        <v>158</v>
      </c>
      <c r="G81" s="30" t="s">
        <v>141</v>
      </c>
      <c r="H81" s="30" t="s">
        <v>117</v>
      </c>
      <c r="I81" s="30" t="s">
        <v>129</v>
      </c>
      <c r="J81" s="31" t="s">
        <v>134</v>
      </c>
      <c r="K81" s="32">
        <v>218800</v>
      </c>
      <c r="L81" s="32">
        <v>103500</v>
      </c>
      <c r="M81" s="32">
        <v>3000</v>
      </c>
      <c r="N81" s="33" t="s">
        <v>46</v>
      </c>
      <c r="O81" s="33" t="s">
        <v>46</v>
      </c>
      <c r="P81" s="32">
        <v>3000</v>
      </c>
      <c r="Q81" s="32">
        <f>K81-P81</f>
        <v>215800</v>
      </c>
      <c r="R81" s="34">
        <v>100500</v>
      </c>
    </row>
    <row r="82" spans="1:18" s="21" customFormat="1" ht="11.25" customHeight="1" outlineLevel="1">
      <c r="A82" s="97" t="s">
        <v>125</v>
      </c>
      <c r="B82" s="97"/>
      <c r="C82" s="29"/>
      <c r="D82" s="30" t="s">
        <v>77</v>
      </c>
      <c r="E82" s="30" t="s">
        <v>122</v>
      </c>
      <c r="F82" s="30" t="s">
        <v>159</v>
      </c>
      <c r="G82" s="30" t="s">
        <v>116</v>
      </c>
      <c r="H82" s="30" t="s">
        <v>156</v>
      </c>
      <c r="I82" s="30" t="s">
        <v>160</v>
      </c>
      <c r="J82" s="31" t="s">
        <v>127</v>
      </c>
      <c r="K82" s="32">
        <v>1166768</v>
      </c>
      <c r="L82" s="32">
        <v>197000</v>
      </c>
      <c r="M82" s="33" t="s">
        <v>46</v>
      </c>
      <c r="N82" s="33" t="s">
        <v>46</v>
      </c>
      <c r="O82" s="33" t="s">
        <v>46</v>
      </c>
      <c r="P82" s="33" t="s">
        <v>46</v>
      </c>
      <c r="Q82" s="32">
        <f>K82</f>
        <v>1166768</v>
      </c>
      <c r="R82" s="34">
        <v>197000</v>
      </c>
    </row>
    <row r="83" spans="1:18" s="21" customFormat="1" ht="11.25" customHeight="1" outlineLevel="1">
      <c r="A83" s="97" t="s">
        <v>133</v>
      </c>
      <c r="B83" s="97"/>
      <c r="C83" s="29"/>
      <c r="D83" s="30" t="s">
        <v>77</v>
      </c>
      <c r="E83" s="30" t="s">
        <v>122</v>
      </c>
      <c r="F83" s="30" t="s">
        <v>159</v>
      </c>
      <c r="G83" s="30" t="s">
        <v>116</v>
      </c>
      <c r="H83" s="30" t="s">
        <v>156</v>
      </c>
      <c r="I83" s="30" t="s">
        <v>160</v>
      </c>
      <c r="J83" s="31" t="s">
        <v>134</v>
      </c>
      <c r="K83" s="32">
        <v>5000</v>
      </c>
      <c r="L83" s="32">
        <v>1000</v>
      </c>
      <c r="M83" s="33" t="s">
        <v>46</v>
      </c>
      <c r="N83" s="33" t="s">
        <v>46</v>
      </c>
      <c r="O83" s="33" t="s">
        <v>46</v>
      </c>
      <c r="P83" s="33" t="s">
        <v>46</v>
      </c>
      <c r="Q83" s="32">
        <f>K83</f>
        <v>5000</v>
      </c>
      <c r="R83" s="34">
        <v>1000</v>
      </c>
    </row>
    <row r="84" spans="1:18" s="21" customFormat="1" ht="11.25" customHeight="1" outlineLevel="1">
      <c r="A84" s="97" t="s">
        <v>112</v>
      </c>
      <c r="B84" s="97"/>
      <c r="C84" s="29"/>
      <c r="D84" s="30" t="s">
        <v>77</v>
      </c>
      <c r="E84" s="30" t="s">
        <v>122</v>
      </c>
      <c r="F84" s="30" t="s">
        <v>123</v>
      </c>
      <c r="G84" s="30" t="s">
        <v>124</v>
      </c>
      <c r="H84" s="30" t="s">
        <v>117</v>
      </c>
      <c r="I84" s="30" t="s">
        <v>42</v>
      </c>
      <c r="J84" s="31" t="s">
        <v>119</v>
      </c>
      <c r="K84" s="32">
        <v>6805400</v>
      </c>
      <c r="L84" s="32">
        <v>1020000</v>
      </c>
      <c r="M84" s="32">
        <v>80136</v>
      </c>
      <c r="N84" s="33" t="s">
        <v>46</v>
      </c>
      <c r="O84" s="33" t="s">
        <v>46</v>
      </c>
      <c r="P84" s="32">
        <v>80136</v>
      </c>
      <c r="Q84" s="32">
        <f>K84-P84</f>
        <v>6725264</v>
      </c>
      <c r="R84" s="34">
        <v>939864</v>
      </c>
    </row>
    <row r="85" spans="1:18" s="21" customFormat="1" ht="21.75" customHeight="1" outlineLevel="1">
      <c r="A85" s="97" t="s">
        <v>120</v>
      </c>
      <c r="B85" s="97"/>
      <c r="C85" s="29"/>
      <c r="D85" s="30" t="s">
        <v>77</v>
      </c>
      <c r="E85" s="30" t="s">
        <v>122</v>
      </c>
      <c r="F85" s="30" t="s">
        <v>123</v>
      </c>
      <c r="G85" s="30" t="s">
        <v>124</v>
      </c>
      <c r="H85" s="30" t="s">
        <v>117</v>
      </c>
      <c r="I85" s="30" t="s">
        <v>42</v>
      </c>
      <c r="J85" s="31" t="s">
        <v>121</v>
      </c>
      <c r="K85" s="32">
        <v>2055231</v>
      </c>
      <c r="L85" s="32">
        <v>309000</v>
      </c>
      <c r="M85" s="35">
        <v>2</v>
      </c>
      <c r="N85" s="33" t="s">
        <v>46</v>
      </c>
      <c r="O85" s="33" t="s">
        <v>46</v>
      </c>
      <c r="P85" s="35">
        <v>2</v>
      </c>
      <c r="Q85" s="32">
        <f>K85-P85</f>
        <v>2055229</v>
      </c>
      <c r="R85" s="34">
        <v>308998</v>
      </c>
    </row>
    <row r="86" spans="1:18" s="21" customFormat="1" ht="11.25" customHeight="1" outlineLevel="1">
      <c r="A86" s="97" t="s">
        <v>125</v>
      </c>
      <c r="B86" s="97"/>
      <c r="C86" s="29"/>
      <c r="D86" s="30" t="s">
        <v>77</v>
      </c>
      <c r="E86" s="30" t="s">
        <v>122</v>
      </c>
      <c r="F86" s="30" t="s">
        <v>123</v>
      </c>
      <c r="G86" s="30" t="s">
        <v>124</v>
      </c>
      <c r="H86" s="30" t="s">
        <v>117</v>
      </c>
      <c r="I86" s="30" t="s">
        <v>126</v>
      </c>
      <c r="J86" s="31" t="s">
        <v>127</v>
      </c>
      <c r="K86" s="32">
        <v>340800</v>
      </c>
      <c r="L86" s="32">
        <v>103600</v>
      </c>
      <c r="M86" s="33" t="s">
        <v>46</v>
      </c>
      <c r="N86" s="33" t="s">
        <v>46</v>
      </c>
      <c r="O86" s="33" t="s">
        <v>46</v>
      </c>
      <c r="P86" s="33" t="s">
        <v>46</v>
      </c>
      <c r="Q86" s="32">
        <f>K86</f>
        <v>340800</v>
      </c>
      <c r="R86" s="34">
        <v>103600</v>
      </c>
    </row>
    <row r="87" spans="1:18" s="21" customFormat="1" ht="11.25" customHeight="1" outlineLevel="1">
      <c r="A87" s="97" t="s">
        <v>128</v>
      </c>
      <c r="B87" s="97"/>
      <c r="C87" s="29"/>
      <c r="D87" s="30" t="s">
        <v>77</v>
      </c>
      <c r="E87" s="30" t="s">
        <v>122</v>
      </c>
      <c r="F87" s="30" t="s">
        <v>123</v>
      </c>
      <c r="G87" s="30" t="s">
        <v>124</v>
      </c>
      <c r="H87" s="30" t="s">
        <v>117</v>
      </c>
      <c r="I87" s="30" t="s">
        <v>129</v>
      </c>
      <c r="J87" s="31" t="s">
        <v>130</v>
      </c>
      <c r="K87" s="32">
        <v>25600</v>
      </c>
      <c r="L87" s="32">
        <v>25600</v>
      </c>
      <c r="M87" s="33" t="s">
        <v>46</v>
      </c>
      <c r="N87" s="33" t="s">
        <v>46</v>
      </c>
      <c r="O87" s="33" t="s">
        <v>46</v>
      </c>
      <c r="P87" s="33" t="s">
        <v>46</v>
      </c>
      <c r="Q87" s="32">
        <f>K87</f>
        <v>25600</v>
      </c>
      <c r="R87" s="34">
        <v>25600</v>
      </c>
    </row>
    <row r="88" spans="1:18" s="21" customFormat="1" ht="11.25" customHeight="1" outlineLevel="1">
      <c r="A88" s="97" t="s">
        <v>131</v>
      </c>
      <c r="B88" s="97"/>
      <c r="C88" s="29"/>
      <c r="D88" s="30" t="s">
        <v>77</v>
      </c>
      <c r="E88" s="30" t="s">
        <v>122</v>
      </c>
      <c r="F88" s="30" t="s">
        <v>123</v>
      </c>
      <c r="G88" s="30" t="s">
        <v>124</v>
      </c>
      <c r="H88" s="30" t="s">
        <v>117</v>
      </c>
      <c r="I88" s="30" t="s">
        <v>129</v>
      </c>
      <c r="J88" s="31" t="s">
        <v>132</v>
      </c>
      <c r="K88" s="32">
        <v>152000</v>
      </c>
      <c r="L88" s="32">
        <v>152000</v>
      </c>
      <c r="M88" s="33" t="s">
        <v>46</v>
      </c>
      <c r="N88" s="33" t="s">
        <v>46</v>
      </c>
      <c r="O88" s="33" t="s">
        <v>46</v>
      </c>
      <c r="P88" s="33" t="s">
        <v>46</v>
      </c>
      <c r="Q88" s="32">
        <f>K88</f>
        <v>152000</v>
      </c>
      <c r="R88" s="34">
        <v>152000</v>
      </c>
    </row>
    <row r="89" spans="1:18" s="21" customFormat="1" ht="11.25" customHeight="1" outlineLevel="1">
      <c r="A89" s="97" t="s">
        <v>161</v>
      </c>
      <c r="B89" s="97"/>
      <c r="C89" s="29"/>
      <c r="D89" s="30" t="s">
        <v>77</v>
      </c>
      <c r="E89" s="30" t="s">
        <v>122</v>
      </c>
      <c r="F89" s="30" t="s">
        <v>123</v>
      </c>
      <c r="G89" s="30" t="s">
        <v>124</v>
      </c>
      <c r="H89" s="30" t="s">
        <v>117</v>
      </c>
      <c r="I89" s="30" t="s">
        <v>129</v>
      </c>
      <c r="J89" s="31" t="s">
        <v>162</v>
      </c>
      <c r="K89" s="32">
        <v>1021050</v>
      </c>
      <c r="L89" s="32">
        <v>378058</v>
      </c>
      <c r="M89" s="33" t="s">
        <v>46</v>
      </c>
      <c r="N89" s="33" t="s">
        <v>46</v>
      </c>
      <c r="O89" s="33" t="s">
        <v>46</v>
      </c>
      <c r="P89" s="33" t="s">
        <v>46</v>
      </c>
      <c r="Q89" s="32">
        <f>K89</f>
        <v>1021050</v>
      </c>
      <c r="R89" s="34">
        <v>378058</v>
      </c>
    </row>
    <row r="90" spans="1:18" s="21" customFormat="1" ht="21.75" customHeight="1" outlineLevel="1">
      <c r="A90" s="97" t="s">
        <v>143</v>
      </c>
      <c r="B90" s="97"/>
      <c r="C90" s="29"/>
      <c r="D90" s="30" t="s">
        <v>77</v>
      </c>
      <c r="E90" s="30" t="s">
        <v>122</v>
      </c>
      <c r="F90" s="30" t="s">
        <v>123</v>
      </c>
      <c r="G90" s="30" t="s">
        <v>124</v>
      </c>
      <c r="H90" s="30" t="s">
        <v>117</v>
      </c>
      <c r="I90" s="30" t="s">
        <v>129</v>
      </c>
      <c r="J90" s="31" t="s">
        <v>144</v>
      </c>
      <c r="K90" s="32">
        <v>1015457</v>
      </c>
      <c r="L90" s="32">
        <v>321394</v>
      </c>
      <c r="M90" s="33" t="s">
        <v>46</v>
      </c>
      <c r="N90" s="33" t="s">
        <v>46</v>
      </c>
      <c r="O90" s="33" t="s">
        <v>46</v>
      </c>
      <c r="P90" s="33" t="s">
        <v>46</v>
      </c>
      <c r="Q90" s="32">
        <f>K90</f>
        <v>1015457</v>
      </c>
      <c r="R90" s="34">
        <v>321394</v>
      </c>
    </row>
    <row r="91" spans="1:18" s="21" customFormat="1" ht="11.25" customHeight="1" outlineLevel="1">
      <c r="A91" s="97" t="s">
        <v>133</v>
      </c>
      <c r="B91" s="97"/>
      <c r="C91" s="29"/>
      <c r="D91" s="30" t="s">
        <v>77</v>
      </c>
      <c r="E91" s="30" t="s">
        <v>122</v>
      </c>
      <c r="F91" s="30" t="s">
        <v>123</v>
      </c>
      <c r="G91" s="30" t="s">
        <v>124</v>
      </c>
      <c r="H91" s="30" t="s">
        <v>117</v>
      </c>
      <c r="I91" s="30" t="s">
        <v>129</v>
      </c>
      <c r="J91" s="31" t="s">
        <v>134</v>
      </c>
      <c r="K91" s="32">
        <v>706110</v>
      </c>
      <c r="L91" s="32">
        <v>159089</v>
      </c>
      <c r="M91" s="35">
        <v>400.69</v>
      </c>
      <c r="N91" s="33" t="s">
        <v>46</v>
      </c>
      <c r="O91" s="33" t="s">
        <v>46</v>
      </c>
      <c r="P91" s="35">
        <v>400.69</v>
      </c>
      <c r="Q91" s="32">
        <f>K91-P91</f>
        <v>705709.31</v>
      </c>
      <c r="R91" s="34">
        <v>158688.31</v>
      </c>
    </row>
    <row r="92" spans="1:18" s="21" customFormat="1" ht="21.75" customHeight="1" outlineLevel="1">
      <c r="A92" s="97" t="s">
        <v>163</v>
      </c>
      <c r="B92" s="97"/>
      <c r="C92" s="29"/>
      <c r="D92" s="30" t="s">
        <v>77</v>
      </c>
      <c r="E92" s="30" t="s">
        <v>122</v>
      </c>
      <c r="F92" s="30" t="s">
        <v>123</v>
      </c>
      <c r="G92" s="30" t="s">
        <v>124</v>
      </c>
      <c r="H92" s="30" t="s">
        <v>117</v>
      </c>
      <c r="I92" s="30" t="s">
        <v>129</v>
      </c>
      <c r="J92" s="31" t="s">
        <v>164</v>
      </c>
      <c r="K92" s="32">
        <v>712660</v>
      </c>
      <c r="L92" s="32">
        <v>621660</v>
      </c>
      <c r="M92" s="33" t="s">
        <v>46</v>
      </c>
      <c r="N92" s="33" t="s">
        <v>46</v>
      </c>
      <c r="O92" s="33" t="s">
        <v>46</v>
      </c>
      <c r="P92" s="33" t="s">
        <v>46</v>
      </c>
      <c r="Q92" s="32">
        <f>K92</f>
        <v>712660</v>
      </c>
      <c r="R92" s="34">
        <v>621660</v>
      </c>
    </row>
    <row r="93" spans="1:18" s="21" customFormat="1" ht="21.75" customHeight="1" outlineLevel="1">
      <c r="A93" s="97" t="s">
        <v>137</v>
      </c>
      <c r="B93" s="97"/>
      <c r="C93" s="29"/>
      <c r="D93" s="30" t="s">
        <v>77</v>
      </c>
      <c r="E93" s="30" t="s">
        <v>122</v>
      </c>
      <c r="F93" s="30" t="s">
        <v>123</v>
      </c>
      <c r="G93" s="30" t="s">
        <v>124</v>
      </c>
      <c r="H93" s="30" t="s">
        <v>117</v>
      </c>
      <c r="I93" s="30" t="s">
        <v>129</v>
      </c>
      <c r="J93" s="31" t="s">
        <v>138</v>
      </c>
      <c r="K93" s="32">
        <v>1550915</v>
      </c>
      <c r="L93" s="32">
        <v>646105</v>
      </c>
      <c r="M93" s="32">
        <v>58450.61</v>
      </c>
      <c r="N93" s="33" t="s">
        <v>46</v>
      </c>
      <c r="O93" s="33" t="s">
        <v>46</v>
      </c>
      <c r="P93" s="32">
        <v>58450.61</v>
      </c>
      <c r="Q93" s="32">
        <f>K93-P93</f>
        <v>1492464.39</v>
      </c>
      <c r="R93" s="34">
        <v>587654.39</v>
      </c>
    </row>
    <row r="94" spans="1:18" s="21" customFormat="1" ht="11.25" customHeight="1" outlineLevel="1">
      <c r="A94" s="97" t="s">
        <v>135</v>
      </c>
      <c r="B94" s="97"/>
      <c r="C94" s="29"/>
      <c r="D94" s="30" t="s">
        <v>77</v>
      </c>
      <c r="E94" s="30" t="s">
        <v>122</v>
      </c>
      <c r="F94" s="30" t="s">
        <v>123</v>
      </c>
      <c r="G94" s="30" t="s">
        <v>124</v>
      </c>
      <c r="H94" s="30" t="s">
        <v>117</v>
      </c>
      <c r="I94" s="30" t="s">
        <v>150</v>
      </c>
      <c r="J94" s="31" t="s">
        <v>136</v>
      </c>
      <c r="K94" s="32">
        <v>139886</v>
      </c>
      <c r="L94" s="32">
        <v>14032</v>
      </c>
      <c r="M94" s="33" t="s">
        <v>46</v>
      </c>
      <c r="N94" s="33" t="s">
        <v>46</v>
      </c>
      <c r="O94" s="33" t="s">
        <v>46</v>
      </c>
      <c r="P94" s="33" t="s">
        <v>46</v>
      </c>
      <c r="Q94" s="32">
        <f aca="true" t="shared" si="0" ref="Q94:Q101">K94</f>
        <v>139886</v>
      </c>
      <c r="R94" s="34">
        <v>14032</v>
      </c>
    </row>
    <row r="95" spans="1:18" s="21" customFormat="1" ht="11.25" customHeight="1" outlineLevel="1">
      <c r="A95" s="97" t="s">
        <v>137</v>
      </c>
      <c r="B95" s="97"/>
      <c r="C95" s="29"/>
      <c r="D95" s="43" t="s">
        <v>77</v>
      </c>
      <c r="E95" s="43" t="s">
        <v>122</v>
      </c>
      <c r="F95" s="43" t="s">
        <v>173</v>
      </c>
      <c r="G95" s="43" t="s">
        <v>183</v>
      </c>
      <c r="H95" s="43" t="s">
        <v>182</v>
      </c>
      <c r="I95" s="43" t="s">
        <v>129</v>
      </c>
      <c r="J95" s="31" t="s">
        <v>138</v>
      </c>
      <c r="K95" s="32">
        <v>20000</v>
      </c>
      <c r="L95" s="32">
        <v>0</v>
      </c>
      <c r="M95" s="33"/>
      <c r="N95" s="33"/>
      <c r="O95" s="33"/>
      <c r="P95" s="33"/>
      <c r="Q95" s="32">
        <f t="shared" si="0"/>
        <v>20000</v>
      </c>
      <c r="R95" s="34"/>
    </row>
    <row r="96" spans="1:18" s="21" customFormat="1" ht="11.25" customHeight="1" outlineLevel="1">
      <c r="A96" s="97" t="s">
        <v>133</v>
      </c>
      <c r="B96" s="97"/>
      <c r="C96" s="29"/>
      <c r="D96" s="43" t="s">
        <v>77</v>
      </c>
      <c r="E96" s="43" t="s">
        <v>122</v>
      </c>
      <c r="F96" s="43" t="s">
        <v>173</v>
      </c>
      <c r="G96" s="43" t="s">
        <v>183</v>
      </c>
      <c r="H96" s="43" t="s">
        <v>249</v>
      </c>
      <c r="I96" s="43" t="s">
        <v>129</v>
      </c>
      <c r="J96" s="31">
        <v>226</v>
      </c>
      <c r="K96" s="32">
        <v>72000</v>
      </c>
      <c r="L96" s="32">
        <v>0</v>
      </c>
      <c r="M96" s="33"/>
      <c r="N96" s="33"/>
      <c r="O96" s="33"/>
      <c r="P96" s="33"/>
      <c r="Q96" s="32">
        <f t="shared" si="0"/>
        <v>72000</v>
      </c>
      <c r="R96" s="34"/>
    </row>
    <row r="97" spans="1:18" s="21" customFormat="1" ht="11.25" customHeight="1" outlineLevel="1">
      <c r="A97" s="97" t="s">
        <v>112</v>
      </c>
      <c r="B97" s="97"/>
      <c r="C97" s="29"/>
      <c r="D97" s="30" t="s">
        <v>77</v>
      </c>
      <c r="E97" s="30" t="s">
        <v>165</v>
      </c>
      <c r="F97" s="30" t="s">
        <v>166</v>
      </c>
      <c r="G97" s="30" t="s">
        <v>167</v>
      </c>
      <c r="H97" s="30" t="s">
        <v>117</v>
      </c>
      <c r="I97" s="30" t="s">
        <v>118</v>
      </c>
      <c r="J97" s="31" t="s">
        <v>119</v>
      </c>
      <c r="K97" s="32">
        <v>1026805</v>
      </c>
      <c r="L97" s="32">
        <v>1026805</v>
      </c>
      <c r="M97" s="33" t="s">
        <v>46</v>
      </c>
      <c r="N97" s="33" t="s">
        <v>46</v>
      </c>
      <c r="O97" s="33" t="s">
        <v>46</v>
      </c>
      <c r="P97" s="33" t="s">
        <v>46</v>
      </c>
      <c r="Q97" s="32">
        <f t="shared" si="0"/>
        <v>1026805</v>
      </c>
      <c r="R97" s="34">
        <v>1026805</v>
      </c>
    </row>
    <row r="98" spans="1:18" s="21" customFormat="1" ht="21.75" customHeight="1" outlineLevel="1">
      <c r="A98" s="97" t="s">
        <v>120</v>
      </c>
      <c r="B98" s="97"/>
      <c r="C98" s="29"/>
      <c r="D98" s="30" t="s">
        <v>77</v>
      </c>
      <c r="E98" s="30" t="s">
        <v>165</v>
      </c>
      <c r="F98" s="30" t="s">
        <v>166</v>
      </c>
      <c r="G98" s="30" t="s">
        <v>167</v>
      </c>
      <c r="H98" s="30" t="s">
        <v>117</v>
      </c>
      <c r="I98" s="30" t="s">
        <v>118</v>
      </c>
      <c r="J98" s="31" t="s">
        <v>121</v>
      </c>
      <c r="K98" s="32">
        <v>310095</v>
      </c>
      <c r="L98" s="32">
        <v>310095</v>
      </c>
      <c r="M98" s="33" t="s">
        <v>46</v>
      </c>
      <c r="N98" s="33" t="s">
        <v>46</v>
      </c>
      <c r="O98" s="33" t="s">
        <v>46</v>
      </c>
      <c r="P98" s="33" t="s">
        <v>46</v>
      </c>
      <c r="Q98" s="32">
        <f t="shared" si="0"/>
        <v>310095</v>
      </c>
      <c r="R98" s="34">
        <v>310095</v>
      </c>
    </row>
    <row r="99" spans="1:18" s="21" customFormat="1" ht="21.75" customHeight="1" outlineLevel="1">
      <c r="A99" s="97" t="s">
        <v>143</v>
      </c>
      <c r="B99" s="97"/>
      <c r="C99" s="29"/>
      <c r="D99" s="30" t="s">
        <v>77</v>
      </c>
      <c r="E99" s="30" t="s">
        <v>168</v>
      </c>
      <c r="F99" s="30" t="s">
        <v>169</v>
      </c>
      <c r="G99" s="30" t="s">
        <v>170</v>
      </c>
      <c r="H99" s="30" t="s">
        <v>117</v>
      </c>
      <c r="I99" s="30" t="s">
        <v>129</v>
      </c>
      <c r="J99" s="31" t="s">
        <v>144</v>
      </c>
      <c r="K99" s="32">
        <v>34500</v>
      </c>
      <c r="L99" s="32">
        <v>5750</v>
      </c>
      <c r="M99" s="33" t="s">
        <v>46</v>
      </c>
      <c r="N99" s="33" t="s">
        <v>46</v>
      </c>
      <c r="O99" s="33" t="s">
        <v>46</v>
      </c>
      <c r="P99" s="33" t="s">
        <v>46</v>
      </c>
      <c r="Q99" s="32">
        <f t="shared" si="0"/>
        <v>34500</v>
      </c>
      <c r="R99" s="34">
        <v>5750</v>
      </c>
    </row>
    <row r="100" spans="1:18" s="21" customFormat="1" ht="21.75" customHeight="1" outlineLevel="1">
      <c r="A100" s="97" t="s">
        <v>133</v>
      </c>
      <c r="B100" s="97"/>
      <c r="C100" s="29"/>
      <c r="D100" s="30" t="s">
        <v>77</v>
      </c>
      <c r="E100" s="30" t="s">
        <v>168</v>
      </c>
      <c r="F100" s="30" t="s">
        <v>169</v>
      </c>
      <c r="G100" s="30" t="s">
        <v>170</v>
      </c>
      <c r="H100" s="30" t="s">
        <v>117</v>
      </c>
      <c r="I100" s="30" t="s">
        <v>129</v>
      </c>
      <c r="J100" s="31">
        <v>226</v>
      </c>
      <c r="K100" s="32">
        <v>187000</v>
      </c>
      <c r="L100" s="32">
        <v>0</v>
      </c>
      <c r="M100" s="33"/>
      <c r="N100" s="33"/>
      <c r="O100" s="33"/>
      <c r="P100" s="33"/>
      <c r="Q100" s="32">
        <f t="shared" si="0"/>
        <v>187000</v>
      </c>
      <c r="R100" s="34"/>
    </row>
    <row r="101" spans="1:18" s="21" customFormat="1" ht="21.75" customHeight="1" outlineLevel="1">
      <c r="A101" s="97" t="s">
        <v>135</v>
      </c>
      <c r="B101" s="97"/>
      <c r="C101" s="29"/>
      <c r="D101" s="30" t="s">
        <v>77</v>
      </c>
      <c r="E101" s="30" t="s">
        <v>168</v>
      </c>
      <c r="F101" s="30" t="s">
        <v>169</v>
      </c>
      <c r="G101" s="30" t="s">
        <v>170</v>
      </c>
      <c r="H101" s="30" t="s">
        <v>117</v>
      </c>
      <c r="I101" s="30" t="s">
        <v>129</v>
      </c>
      <c r="J101" s="31">
        <v>290</v>
      </c>
      <c r="K101" s="32">
        <v>34000</v>
      </c>
      <c r="L101" s="32"/>
      <c r="M101" s="33"/>
      <c r="N101" s="33"/>
      <c r="O101" s="33"/>
      <c r="P101" s="33"/>
      <c r="Q101" s="32">
        <f t="shared" si="0"/>
        <v>34000</v>
      </c>
      <c r="R101" s="34"/>
    </row>
    <row r="102" spans="1:18" s="21" customFormat="1" ht="21.75" customHeight="1" outlineLevel="1">
      <c r="A102" s="97" t="s">
        <v>163</v>
      </c>
      <c r="B102" s="97"/>
      <c r="C102" s="29"/>
      <c r="D102" s="30" t="s">
        <v>77</v>
      </c>
      <c r="E102" s="30" t="s">
        <v>168</v>
      </c>
      <c r="F102" s="30" t="s">
        <v>169</v>
      </c>
      <c r="G102" s="30" t="s">
        <v>170</v>
      </c>
      <c r="H102" s="30" t="s">
        <v>117</v>
      </c>
      <c r="I102" s="30" t="s">
        <v>129</v>
      </c>
      <c r="J102" s="31" t="s">
        <v>164</v>
      </c>
      <c r="K102" s="32">
        <v>263780</v>
      </c>
      <c r="L102" s="32">
        <v>63780</v>
      </c>
      <c r="M102" s="32">
        <v>9900</v>
      </c>
      <c r="N102" s="33" t="s">
        <v>46</v>
      </c>
      <c r="O102" s="33" t="s">
        <v>46</v>
      </c>
      <c r="P102" s="32">
        <v>9900</v>
      </c>
      <c r="Q102" s="32">
        <f>K102-P102</f>
        <v>253880</v>
      </c>
      <c r="R102" s="34">
        <v>53880</v>
      </c>
    </row>
    <row r="103" spans="1:18" s="21" customFormat="1" ht="21.75" customHeight="1" outlineLevel="1">
      <c r="A103" s="97" t="s">
        <v>137</v>
      </c>
      <c r="B103" s="97"/>
      <c r="C103" s="29"/>
      <c r="D103" s="30" t="s">
        <v>77</v>
      </c>
      <c r="E103" s="30" t="s">
        <v>168</v>
      </c>
      <c r="F103" s="30" t="s">
        <v>169</v>
      </c>
      <c r="G103" s="30" t="s">
        <v>170</v>
      </c>
      <c r="H103" s="30" t="s">
        <v>117</v>
      </c>
      <c r="I103" s="30" t="s">
        <v>129</v>
      </c>
      <c r="J103" s="31" t="s">
        <v>138</v>
      </c>
      <c r="K103" s="32">
        <v>572050</v>
      </c>
      <c r="L103" s="32">
        <v>421750</v>
      </c>
      <c r="M103" s="33" t="s">
        <v>46</v>
      </c>
      <c r="N103" s="33" t="s">
        <v>46</v>
      </c>
      <c r="O103" s="33" t="s">
        <v>46</v>
      </c>
      <c r="P103" s="33" t="s">
        <v>46</v>
      </c>
      <c r="Q103" s="32">
        <f>K103</f>
        <v>572050</v>
      </c>
      <c r="R103" s="34">
        <v>421750</v>
      </c>
    </row>
    <row r="104" spans="1:18" s="21" customFormat="1" ht="11.25" customHeight="1" outlineLevel="1">
      <c r="A104" s="97" t="s">
        <v>133</v>
      </c>
      <c r="B104" s="97"/>
      <c r="C104" s="29"/>
      <c r="D104" s="30" t="s">
        <v>77</v>
      </c>
      <c r="E104" s="30" t="s">
        <v>168</v>
      </c>
      <c r="F104" s="30" t="s">
        <v>171</v>
      </c>
      <c r="G104" s="30" t="s">
        <v>172</v>
      </c>
      <c r="H104" s="30" t="s">
        <v>170</v>
      </c>
      <c r="I104" s="30" t="s">
        <v>129</v>
      </c>
      <c r="J104" s="31" t="s">
        <v>134</v>
      </c>
      <c r="K104" s="32">
        <v>348300</v>
      </c>
      <c r="L104" s="35">
        <v>0</v>
      </c>
      <c r="M104" s="33" t="s">
        <v>46</v>
      </c>
      <c r="N104" s="33" t="s">
        <v>46</v>
      </c>
      <c r="O104" s="33" t="s">
        <v>46</v>
      </c>
      <c r="P104" s="33" t="s">
        <v>46</v>
      </c>
      <c r="Q104" s="32">
        <f>K104</f>
        <v>348300</v>
      </c>
      <c r="R104" s="44" t="s">
        <v>46</v>
      </c>
    </row>
    <row r="105" spans="1:18" s="21" customFormat="1" ht="11.25" customHeight="1" outlineLevel="1">
      <c r="A105" s="97" t="s">
        <v>133</v>
      </c>
      <c r="B105" s="97"/>
      <c r="C105" s="29"/>
      <c r="D105" s="30" t="s">
        <v>77</v>
      </c>
      <c r="E105" s="30" t="s">
        <v>168</v>
      </c>
      <c r="F105" s="30" t="s">
        <v>173</v>
      </c>
      <c r="G105" s="30" t="s">
        <v>174</v>
      </c>
      <c r="H105" s="30" t="s">
        <v>170</v>
      </c>
      <c r="I105" s="30" t="s">
        <v>129</v>
      </c>
      <c r="J105" s="31" t="s">
        <v>134</v>
      </c>
      <c r="K105" s="32">
        <v>38612</v>
      </c>
      <c r="L105" s="32">
        <v>38612</v>
      </c>
      <c r="M105" s="33" t="s">
        <v>46</v>
      </c>
      <c r="N105" s="33" t="s">
        <v>46</v>
      </c>
      <c r="O105" s="33" t="s">
        <v>46</v>
      </c>
      <c r="P105" s="33" t="s">
        <v>46</v>
      </c>
      <c r="Q105" s="32">
        <v>38612</v>
      </c>
      <c r="R105" s="34">
        <v>38612</v>
      </c>
    </row>
    <row r="106" spans="1:18" s="21" customFormat="1" ht="42.75" customHeight="1" outlineLevel="1">
      <c r="A106" s="97" t="s">
        <v>175</v>
      </c>
      <c r="B106" s="97"/>
      <c r="C106" s="29"/>
      <c r="D106" s="30" t="s">
        <v>77</v>
      </c>
      <c r="E106" s="30" t="s">
        <v>176</v>
      </c>
      <c r="F106" s="30" t="s">
        <v>177</v>
      </c>
      <c r="G106" s="30" t="s">
        <v>117</v>
      </c>
      <c r="H106" s="30" t="s">
        <v>117</v>
      </c>
      <c r="I106" s="30" t="s">
        <v>178</v>
      </c>
      <c r="J106" s="31" t="s">
        <v>142</v>
      </c>
      <c r="K106" s="32">
        <v>50000</v>
      </c>
      <c r="L106" s="32">
        <v>50000</v>
      </c>
      <c r="M106" s="33" t="s">
        <v>46</v>
      </c>
      <c r="N106" s="33" t="s">
        <v>46</v>
      </c>
      <c r="O106" s="33" t="s">
        <v>46</v>
      </c>
      <c r="P106" s="33" t="s">
        <v>46</v>
      </c>
      <c r="Q106" s="32">
        <v>50000</v>
      </c>
      <c r="R106" s="34">
        <v>50000</v>
      </c>
    </row>
    <row r="107" spans="1:18" s="21" customFormat="1" ht="15" customHeight="1" outlineLevel="1">
      <c r="A107" s="97" t="s">
        <v>135</v>
      </c>
      <c r="B107" s="97"/>
      <c r="C107" s="29"/>
      <c r="D107" s="43" t="s">
        <v>77</v>
      </c>
      <c r="E107" s="43" t="s">
        <v>245</v>
      </c>
      <c r="F107" s="43" t="s">
        <v>171</v>
      </c>
      <c r="G107" s="43" t="s">
        <v>246</v>
      </c>
      <c r="H107" s="43" t="s">
        <v>170</v>
      </c>
      <c r="I107" s="43" t="s">
        <v>129</v>
      </c>
      <c r="J107" s="45" t="s">
        <v>136</v>
      </c>
      <c r="K107" s="32">
        <v>38000</v>
      </c>
      <c r="L107" s="32">
        <v>0</v>
      </c>
      <c r="M107" s="33"/>
      <c r="N107" s="33"/>
      <c r="O107" s="33"/>
      <c r="P107" s="33"/>
      <c r="Q107" s="32">
        <f aca="true" t="shared" si="1" ref="Q107:Q112">K107</f>
        <v>38000</v>
      </c>
      <c r="R107" s="34"/>
    </row>
    <row r="108" spans="1:18" s="21" customFormat="1" ht="16.5" customHeight="1" outlineLevel="1">
      <c r="A108" s="97" t="s">
        <v>135</v>
      </c>
      <c r="B108" s="97"/>
      <c r="C108" s="29"/>
      <c r="D108" s="43" t="s">
        <v>77</v>
      </c>
      <c r="E108" s="43" t="s">
        <v>245</v>
      </c>
      <c r="F108" s="43" t="s">
        <v>173</v>
      </c>
      <c r="G108" s="43" t="s">
        <v>247</v>
      </c>
      <c r="H108" s="43" t="s">
        <v>170</v>
      </c>
      <c r="I108" s="43" t="s">
        <v>129</v>
      </c>
      <c r="J108" s="45" t="s">
        <v>136</v>
      </c>
      <c r="K108" s="32">
        <v>4222</v>
      </c>
      <c r="L108" s="32">
        <v>0</v>
      </c>
      <c r="M108" s="33"/>
      <c r="N108" s="33"/>
      <c r="O108" s="33"/>
      <c r="P108" s="33"/>
      <c r="Q108" s="32">
        <f t="shared" si="1"/>
        <v>4222</v>
      </c>
      <c r="R108" s="34"/>
    </row>
    <row r="109" spans="1:18" s="21" customFormat="1" ht="16.5" customHeight="1" outlineLevel="1">
      <c r="A109" s="97" t="s">
        <v>147</v>
      </c>
      <c r="B109" s="97"/>
      <c r="C109" s="29"/>
      <c r="D109" s="43" t="s">
        <v>77</v>
      </c>
      <c r="E109" s="43" t="s">
        <v>179</v>
      </c>
      <c r="F109" s="43" t="s">
        <v>248</v>
      </c>
      <c r="G109" s="43" t="s">
        <v>170</v>
      </c>
      <c r="H109" s="43" t="s">
        <v>117</v>
      </c>
      <c r="I109" s="43" t="s">
        <v>148</v>
      </c>
      <c r="J109" s="45" t="s">
        <v>149</v>
      </c>
      <c r="K109" s="32">
        <v>10846250</v>
      </c>
      <c r="L109" s="32">
        <v>0</v>
      </c>
      <c r="M109" s="33"/>
      <c r="N109" s="33"/>
      <c r="O109" s="33"/>
      <c r="P109" s="33"/>
      <c r="Q109" s="32">
        <f t="shared" si="1"/>
        <v>10846250</v>
      </c>
      <c r="R109" s="34"/>
    </row>
    <row r="110" spans="1:18" s="21" customFormat="1" ht="21.75" customHeight="1" outlineLevel="1">
      <c r="A110" s="97" t="s">
        <v>143</v>
      </c>
      <c r="B110" s="97"/>
      <c r="C110" s="29"/>
      <c r="D110" s="30" t="s">
        <v>77</v>
      </c>
      <c r="E110" s="30" t="s">
        <v>179</v>
      </c>
      <c r="F110" s="30" t="s">
        <v>173</v>
      </c>
      <c r="G110" s="30" t="s">
        <v>180</v>
      </c>
      <c r="H110" s="30" t="s">
        <v>117</v>
      </c>
      <c r="I110" s="30">
        <v>244</v>
      </c>
      <c r="J110" s="31" t="s">
        <v>144</v>
      </c>
      <c r="K110" s="32">
        <v>8876000</v>
      </c>
      <c r="L110" s="32">
        <v>1359000</v>
      </c>
      <c r="M110" s="33" t="s">
        <v>46</v>
      </c>
      <c r="N110" s="33" t="s">
        <v>46</v>
      </c>
      <c r="O110" s="33" t="s">
        <v>46</v>
      </c>
      <c r="P110" s="33" t="s">
        <v>46</v>
      </c>
      <c r="Q110" s="32">
        <f t="shared" si="1"/>
        <v>8876000</v>
      </c>
      <c r="R110" s="34">
        <v>1359000</v>
      </c>
    </row>
    <row r="111" spans="1:18" s="21" customFormat="1" ht="11.25" customHeight="1" outlineLevel="1">
      <c r="A111" s="97" t="s">
        <v>128</v>
      </c>
      <c r="B111" s="97"/>
      <c r="C111" s="29"/>
      <c r="D111" s="30" t="s">
        <v>77</v>
      </c>
      <c r="E111" s="30" t="s">
        <v>139</v>
      </c>
      <c r="F111" s="30" t="s">
        <v>140</v>
      </c>
      <c r="G111" s="30" t="s">
        <v>141</v>
      </c>
      <c r="H111" s="30" t="s">
        <v>117</v>
      </c>
      <c r="I111" s="30" t="s">
        <v>142</v>
      </c>
      <c r="J111" s="31" t="s">
        <v>130</v>
      </c>
      <c r="K111" s="32">
        <v>461839</v>
      </c>
      <c r="L111" s="32">
        <v>85190</v>
      </c>
      <c r="M111" s="33" t="s">
        <v>46</v>
      </c>
      <c r="N111" s="33" t="s">
        <v>46</v>
      </c>
      <c r="O111" s="33" t="s">
        <v>46</v>
      </c>
      <c r="P111" s="33" t="s">
        <v>46</v>
      </c>
      <c r="Q111" s="32">
        <f t="shared" si="1"/>
        <v>461839</v>
      </c>
      <c r="R111" s="34">
        <v>85190</v>
      </c>
    </row>
    <row r="112" spans="1:18" s="21" customFormat="1" ht="21.75" customHeight="1" outlineLevel="1">
      <c r="A112" s="97" t="s">
        <v>143</v>
      </c>
      <c r="B112" s="97"/>
      <c r="C112" s="29"/>
      <c r="D112" s="30" t="s">
        <v>77</v>
      </c>
      <c r="E112" s="30" t="s">
        <v>139</v>
      </c>
      <c r="F112" s="30" t="s">
        <v>140</v>
      </c>
      <c r="G112" s="30" t="s">
        <v>141</v>
      </c>
      <c r="H112" s="30" t="s">
        <v>117</v>
      </c>
      <c r="I112" s="30" t="s">
        <v>142</v>
      </c>
      <c r="J112" s="31" t="s">
        <v>144</v>
      </c>
      <c r="K112" s="32">
        <v>174685</v>
      </c>
      <c r="L112" s="32">
        <v>59843</v>
      </c>
      <c r="M112" s="33" t="s">
        <v>46</v>
      </c>
      <c r="N112" s="33" t="s">
        <v>46</v>
      </c>
      <c r="O112" s="33" t="s">
        <v>46</v>
      </c>
      <c r="P112" s="33" t="s">
        <v>46</v>
      </c>
      <c r="Q112" s="32">
        <f t="shared" si="1"/>
        <v>174685</v>
      </c>
      <c r="R112" s="34">
        <v>59843</v>
      </c>
    </row>
    <row r="113" spans="1:18" s="21" customFormat="1" ht="11.25" customHeight="1" outlineLevel="1">
      <c r="A113" s="97" t="s">
        <v>133</v>
      </c>
      <c r="B113" s="97"/>
      <c r="C113" s="29"/>
      <c r="D113" s="30" t="s">
        <v>77</v>
      </c>
      <c r="E113" s="30" t="s">
        <v>139</v>
      </c>
      <c r="F113" s="30" t="s">
        <v>140</v>
      </c>
      <c r="G113" s="30" t="s">
        <v>141</v>
      </c>
      <c r="H113" s="30" t="s">
        <v>117</v>
      </c>
      <c r="I113" s="30" t="s">
        <v>142</v>
      </c>
      <c r="J113" s="31" t="s">
        <v>134</v>
      </c>
      <c r="K113" s="32">
        <v>580576</v>
      </c>
      <c r="L113" s="32">
        <v>150636</v>
      </c>
      <c r="M113" s="32">
        <v>4150</v>
      </c>
      <c r="N113" s="33" t="s">
        <v>46</v>
      </c>
      <c r="O113" s="33" t="s">
        <v>46</v>
      </c>
      <c r="P113" s="32">
        <v>4150</v>
      </c>
      <c r="Q113" s="32">
        <f>K113-P113</f>
        <v>576426</v>
      </c>
      <c r="R113" s="34">
        <v>146486</v>
      </c>
    </row>
    <row r="114" spans="1:18" s="21" customFormat="1" ht="21.75" customHeight="1" outlineLevel="1">
      <c r="A114" s="97" t="s">
        <v>163</v>
      </c>
      <c r="B114" s="97"/>
      <c r="C114" s="29"/>
      <c r="D114" s="30" t="s">
        <v>77</v>
      </c>
      <c r="E114" s="30" t="s">
        <v>139</v>
      </c>
      <c r="F114" s="30" t="s">
        <v>140</v>
      </c>
      <c r="G114" s="30" t="s">
        <v>141</v>
      </c>
      <c r="H114" s="30" t="s">
        <v>117</v>
      </c>
      <c r="I114" s="30" t="s">
        <v>142</v>
      </c>
      <c r="J114" s="31" t="s">
        <v>164</v>
      </c>
      <c r="K114" s="32">
        <v>40121</v>
      </c>
      <c r="L114" s="32">
        <v>40121</v>
      </c>
      <c r="M114" s="33" t="s">
        <v>46</v>
      </c>
      <c r="N114" s="33" t="s">
        <v>46</v>
      </c>
      <c r="O114" s="33" t="s">
        <v>46</v>
      </c>
      <c r="P114" s="33" t="s">
        <v>46</v>
      </c>
      <c r="Q114" s="32">
        <f aca="true" t="shared" si="2" ref="Q114:Q128">K114</f>
        <v>40121</v>
      </c>
      <c r="R114" s="34">
        <v>40121</v>
      </c>
    </row>
    <row r="115" spans="1:18" s="21" customFormat="1" ht="21.75" customHeight="1" outlineLevel="1">
      <c r="A115" s="97" t="s">
        <v>137</v>
      </c>
      <c r="B115" s="97"/>
      <c r="C115" s="29"/>
      <c r="D115" s="30" t="s">
        <v>77</v>
      </c>
      <c r="E115" s="30" t="s">
        <v>139</v>
      </c>
      <c r="F115" s="30" t="s">
        <v>140</v>
      </c>
      <c r="G115" s="30" t="s">
        <v>141</v>
      </c>
      <c r="H115" s="30" t="s">
        <v>117</v>
      </c>
      <c r="I115" s="30" t="s">
        <v>142</v>
      </c>
      <c r="J115" s="31" t="s">
        <v>138</v>
      </c>
      <c r="K115" s="32">
        <v>146893</v>
      </c>
      <c r="L115" s="32">
        <v>36700</v>
      </c>
      <c r="M115" s="33" t="s">
        <v>46</v>
      </c>
      <c r="N115" s="33" t="s">
        <v>46</v>
      </c>
      <c r="O115" s="33" t="s">
        <v>46</v>
      </c>
      <c r="P115" s="33" t="s">
        <v>46</v>
      </c>
      <c r="Q115" s="32">
        <f t="shared" si="2"/>
        <v>146893</v>
      </c>
      <c r="R115" s="34">
        <v>36700</v>
      </c>
    </row>
    <row r="116" spans="1:18" s="21" customFormat="1" ht="32.25" customHeight="1" outlineLevel="1">
      <c r="A116" s="97" t="s">
        <v>147</v>
      </c>
      <c r="B116" s="97"/>
      <c r="C116" s="29"/>
      <c r="D116" s="30" t="s">
        <v>77</v>
      </c>
      <c r="E116" s="30" t="s">
        <v>181</v>
      </c>
      <c r="F116" s="30" t="s">
        <v>173</v>
      </c>
      <c r="G116" s="30" t="s">
        <v>182</v>
      </c>
      <c r="H116" s="30" t="s">
        <v>117</v>
      </c>
      <c r="I116" s="30" t="s">
        <v>148</v>
      </c>
      <c r="J116" s="31" t="s">
        <v>149</v>
      </c>
      <c r="K116" s="32">
        <v>3560300</v>
      </c>
      <c r="L116" s="32">
        <v>874000</v>
      </c>
      <c r="M116" s="33" t="s">
        <v>46</v>
      </c>
      <c r="N116" s="33" t="s">
        <v>46</v>
      </c>
      <c r="O116" s="33" t="s">
        <v>46</v>
      </c>
      <c r="P116" s="33" t="s">
        <v>46</v>
      </c>
      <c r="Q116" s="32">
        <f t="shared" si="2"/>
        <v>3560300</v>
      </c>
      <c r="R116" s="34">
        <v>874000</v>
      </c>
    </row>
    <row r="117" spans="1:18" s="21" customFormat="1" ht="11.25" customHeight="1" outlineLevel="1">
      <c r="A117" s="97" t="s">
        <v>133</v>
      </c>
      <c r="B117" s="97"/>
      <c r="C117" s="29"/>
      <c r="D117" s="30" t="s">
        <v>77</v>
      </c>
      <c r="E117" s="30" t="s">
        <v>181</v>
      </c>
      <c r="F117" s="30" t="s">
        <v>173</v>
      </c>
      <c r="G117" s="30" t="s">
        <v>183</v>
      </c>
      <c r="H117" s="30" t="s">
        <v>110</v>
      </c>
      <c r="I117" s="30" t="s">
        <v>129</v>
      </c>
      <c r="J117" s="31" t="s">
        <v>134</v>
      </c>
      <c r="K117" s="32">
        <v>35000</v>
      </c>
      <c r="L117" s="32">
        <v>10000</v>
      </c>
      <c r="M117" s="33" t="s">
        <v>46</v>
      </c>
      <c r="N117" s="33" t="s">
        <v>46</v>
      </c>
      <c r="O117" s="33" t="s">
        <v>46</v>
      </c>
      <c r="P117" s="33" t="s">
        <v>46</v>
      </c>
      <c r="Q117" s="32">
        <f t="shared" si="2"/>
        <v>35000</v>
      </c>
      <c r="R117" s="34">
        <v>10000</v>
      </c>
    </row>
    <row r="118" spans="1:18" s="21" customFormat="1" ht="32.25" customHeight="1" outlineLevel="1">
      <c r="A118" s="97" t="s">
        <v>184</v>
      </c>
      <c r="B118" s="97"/>
      <c r="C118" s="29"/>
      <c r="D118" s="30" t="s">
        <v>77</v>
      </c>
      <c r="E118" s="30" t="s">
        <v>185</v>
      </c>
      <c r="F118" s="30" t="s">
        <v>186</v>
      </c>
      <c r="G118" s="30" t="s">
        <v>170</v>
      </c>
      <c r="H118" s="30" t="s">
        <v>117</v>
      </c>
      <c r="I118" s="30" t="s">
        <v>187</v>
      </c>
      <c r="J118" s="31" t="s">
        <v>188</v>
      </c>
      <c r="K118" s="32">
        <v>321409</v>
      </c>
      <c r="L118" s="32">
        <v>80352</v>
      </c>
      <c r="M118" s="33" t="s">
        <v>46</v>
      </c>
      <c r="N118" s="33" t="s">
        <v>46</v>
      </c>
      <c r="O118" s="33" t="s">
        <v>46</v>
      </c>
      <c r="P118" s="33" t="s">
        <v>46</v>
      </c>
      <c r="Q118" s="32">
        <f t="shared" si="2"/>
        <v>321409</v>
      </c>
      <c r="R118" s="34">
        <v>80352</v>
      </c>
    </row>
    <row r="119" spans="1:18" s="21" customFormat="1" ht="11.25" customHeight="1" outlineLevel="1">
      <c r="A119" s="97" t="s">
        <v>161</v>
      </c>
      <c r="B119" s="97"/>
      <c r="C119" s="29"/>
      <c r="D119" s="30" t="s">
        <v>77</v>
      </c>
      <c r="E119" s="30" t="s">
        <v>185</v>
      </c>
      <c r="F119" s="30" t="s">
        <v>186</v>
      </c>
      <c r="G119" s="30" t="s">
        <v>116</v>
      </c>
      <c r="H119" s="30" t="s">
        <v>117</v>
      </c>
      <c r="I119" s="30" t="s">
        <v>129</v>
      </c>
      <c r="J119" s="31" t="s">
        <v>162</v>
      </c>
      <c r="K119" s="32">
        <v>398879</v>
      </c>
      <c r="L119" s="32">
        <v>70648</v>
      </c>
      <c r="M119" s="33" t="s">
        <v>46</v>
      </c>
      <c r="N119" s="33" t="s">
        <v>46</v>
      </c>
      <c r="O119" s="33" t="s">
        <v>46</v>
      </c>
      <c r="P119" s="33" t="s">
        <v>46</v>
      </c>
      <c r="Q119" s="32">
        <f t="shared" si="2"/>
        <v>398879</v>
      </c>
      <c r="R119" s="34">
        <v>70648</v>
      </c>
    </row>
    <row r="120" spans="1:18" s="21" customFormat="1" ht="21.75" customHeight="1" outlineLevel="1">
      <c r="A120" s="97" t="s">
        <v>143</v>
      </c>
      <c r="B120" s="97"/>
      <c r="C120" s="29"/>
      <c r="D120" s="30" t="s">
        <v>77</v>
      </c>
      <c r="E120" s="30" t="s">
        <v>185</v>
      </c>
      <c r="F120" s="30" t="s">
        <v>186</v>
      </c>
      <c r="G120" s="30" t="s">
        <v>116</v>
      </c>
      <c r="H120" s="30" t="s">
        <v>117</v>
      </c>
      <c r="I120" s="30" t="s">
        <v>129</v>
      </c>
      <c r="J120" s="31" t="s">
        <v>144</v>
      </c>
      <c r="K120" s="32">
        <v>16353</v>
      </c>
      <c r="L120" s="32">
        <v>3665</v>
      </c>
      <c r="M120" s="33" t="s">
        <v>46</v>
      </c>
      <c r="N120" s="33" t="s">
        <v>46</v>
      </c>
      <c r="O120" s="33" t="s">
        <v>46</v>
      </c>
      <c r="P120" s="33" t="s">
        <v>46</v>
      </c>
      <c r="Q120" s="32">
        <f t="shared" si="2"/>
        <v>16353</v>
      </c>
      <c r="R120" s="34">
        <v>3665</v>
      </c>
    </row>
    <row r="121" spans="1:18" s="21" customFormat="1" ht="21.75" customHeight="1" outlineLevel="1">
      <c r="A121" s="97" t="s">
        <v>143</v>
      </c>
      <c r="B121" s="97"/>
      <c r="C121" s="29"/>
      <c r="D121" s="30" t="s">
        <v>77</v>
      </c>
      <c r="E121" s="30" t="s">
        <v>185</v>
      </c>
      <c r="F121" s="30" t="s">
        <v>171</v>
      </c>
      <c r="G121" s="30" t="s">
        <v>189</v>
      </c>
      <c r="H121" s="30" t="s">
        <v>117</v>
      </c>
      <c r="I121" s="30" t="s">
        <v>190</v>
      </c>
      <c r="J121" s="31" t="s">
        <v>144</v>
      </c>
      <c r="K121" s="32">
        <v>7393900</v>
      </c>
      <c r="L121" s="32">
        <v>1478780</v>
      </c>
      <c r="M121" s="33" t="s">
        <v>46</v>
      </c>
      <c r="N121" s="33" t="s">
        <v>46</v>
      </c>
      <c r="O121" s="33" t="s">
        <v>46</v>
      </c>
      <c r="P121" s="33" t="s">
        <v>46</v>
      </c>
      <c r="Q121" s="32">
        <f t="shared" si="2"/>
        <v>7393900</v>
      </c>
      <c r="R121" s="34">
        <v>1478780</v>
      </c>
    </row>
    <row r="122" spans="1:18" s="21" customFormat="1" ht="21.75" customHeight="1" outlineLevel="1">
      <c r="A122" s="97" t="s">
        <v>147</v>
      </c>
      <c r="B122" s="97"/>
      <c r="C122" s="29"/>
      <c r="D122" s="43" t="s">
        <v>77</v>
      </c>
      <c r="E122" s="43" t="s">
        <v>185</v>
      </c>
      <c r="F122" s="43" t="s">
        <v>173</v>
      </c>
      <c r="G122" s="43" t="s">
        <v>249</v>
      </c>
      <c r="H122" s="43" t="s">
        <v>117</v>
      </c>
      <c r="I122" s="43" t="s">
        <v>148</v>
      </c>
      <c r="J122" s="45" t="s">
        <v>149</v>
      </c>
      <c r="K122" s="32">
        <v>500000</v>
      </c>
      <c r="L122" s="32">
        <v>0</v>
      </c>
      <c r="M122" s="33"/>
      <c r="N122" s="33"/>
      <c r="O122" s="33"/>
      <c r="P122" s="33"/>
      <c r="Q122" s="32">
        <f t="shared" si="2"/>
        <v>500000</v>
      </c>
      <c r="R122" s="34"/>
    </row>
    <row r="123" spans="1:18" s="21" customFormat="1" ht="32.25" customHeight="1" outlineLevel="1">
      <c r="A123" s="97" t="s">
        <v>147</v>
      </c>
      <c r="B123" s="97"/>
      <c r="C123" s="29"/>
      <c r="D123" s="30" t="s">
        <v>77</v>
      </c>
      <c r="E123" s="30" t="s">
        <v>185</v>
      </c>
      <c r="F123" s="30" t="s">
        <v>173</v>
      </c>
      <c r="G123" s="30" t="s">
        <v>191</v>
      </c>
      <c r="H123" s="30" t="s">
        <v>117</v>
      </c>
      <c r="I123" s="30" t="s">
        <v>148</v>
      </c>
      <c r="J123" s="31" t="s">
        <v>149</v>
      </c>
      <c r="K123" s="32">
        <v>3112594.88</v>
      </c>
      <c r="L123" s="32">
        <v>2077598.88</v>
      </c>
      <c r="M123" s="33" t="s">
        <v>46</v>
      </c>
      <c r="N123" s="33" t="s">
        <v>46</v>
      </c>
      <c r="O123" s="33" t="s">
        <v>46</v>
      </c>
      <c r="P123" s="33" t="s">
        <v>46</v>
      </c>
      <c r="Q123" s="32">
        <f t="shared" si="2"/>
        <v>3112594.88</v>
      </c>
      <c r="R123" s="34">
        <v>2077598.88</v>
      </c>
    </row>
    <row r="124" spans="1:18" s="21" customFormat="1" ht="21.75" customHeight="1" outlineLevel="1">
      <c r="A124" s="97" t="s">
        <v>143</v>
      </c>
      <c r="B124" s="97"/>
      <c r="C124" s="29"/>
      <c r="D124" s="30" t="s">
        <v>77</v>
      </c>
      <c r="E124" s="30" t="s">
        <v>185</v>
      </c>
      <c r="F124" s="30" t="s">
        <v>173</v>
      </c>
      <c r="G124" s="30" t="s">
        <v>183</v>
      </c>
      <c r="H124" s="30" t="s">
        <v>192</v>
      </c>
      <c r="I124" s="30" t="s">
        <v>190</v>
      </c>
      <c r="J124" s="31" t="s">
        <v>144</v>
      </c>
      <c r="K124" s="32">
        <v>821545</v>
      </c>
      <c r="L124" s="32">
        <v>205000</v>
      </c>
      <c r="M124" s="33" t="s">
        <v>46</v>
      </c>
      <c r="N124" s="33" t="s">
        <v>46</v>
      </c>
      <c r="O124" s="33" t="s">
        <v>46</v>
      </c>
      <c r="P124" s="33" t="s">
        <v>46</v>
      </c>
      <c r="Q124" s="32">
        <f t="shared" si="2"/>
        <v>821545</v>
      </c>
      <c r="R124" s="34">
        <v>205000</v>
      </c>
    </row>
    <row r="125" spans="1:18" s="21" customFormat="1" ht="32.25" customHeight="1" outlineLevel="1">
      <c r="A125" s="97" t="s">
        <v>147</v>
      </c>
      <c r="B125" s="97"/>
      <c r="C125" s="29"/>
      <c r="D125" s="30" t="s">
        <v>77</v>
      </c>
      <c r="E125" s="30" t="s">
        <v>193</v>
      </c>
      <c r="F125" s="30" t="s">
        <v>171</v>
      </c>
      <c r="G125" s="30" t="s">
        <v>194</v>
      </c>
      <c r="H125" s="30" t="s">
        <v>117</v>
      </c>
      <c r="I125" s="30" t="s">
        <v>148</v>
      </c>
      <c r="J125" s="31" t="s">
        <v>149</v>
      </c>
      <c r="K125" s="32">
        <v>14747721.93</v>
      </c>
      <c r="L125" s="32">
        <v>3338281.05</v>
      </c>
      <c r="M125" s="33" t="s">
        <v>46</v>
      </c>
      <c r="N125" s="33" t="s">
        <v>46</v>
      </c>
      <c r="O125" s="33" t="s">
        <v>46</v>
      </c>
      <c r="P125" s="33" t="s">
        <v>46</v>
      </c>
      <c r="Q125" s="32">
        <f t="shared" si="2"/>
        <v>14747721.93</v>
      </c>
      <c r="R125" s="34">
        <v>3338281.05</v>
      </c>
    </row>
    <row r="126" spans="1:18" s="21" customFormat="1" ht="32.25" customHeight="1" outlineLevel="1">
      <c r="A126" s="97" t="s">
        <v>147</v>
      </c>
      <c r="B126" s="97"/>
      <c r="C126" s="29"/>
      <c r="D126" s="30" t="s">
        <v>77</v>
      </c>
      <c r="E126" s="30" t="s">
        <v>193</v>
      </c>
      <c r="F126" s="30" t="s">
        <v>173</v>
      </c>
      <c r="G126" s="30" t="s">
        <v>191</v>
      </c>
      <c r="H126" s="30" t="s">
        <v>117</v>
      </c>
      <c r="I126" s="30" t="s">
        <v>148</v>
      </c>
      <c r="J126" s="31" t="s">
        <v>149</v>
      </c>
      <c r="K126" s="32">
        <v>31327300</v>
      </c>
      <c r="L126" s="32">
        <v>2231000</v>
      </c>
      <c r="M126" s="33" t="s">
        <v>46</v>
      </c>
      <c r="N126" s="33" t="s">
        <v>46</v>
      </c>
      <c r="O126" s="33" t="s">
        <v>46</v>
      </c>
      <c r="P126" s="33" t="s">
        <v>46</v>
      </c>
      <c r="Q126" s="32">
        <f t="shared" si="2"/>
        <v>31327300</v>
      </c>
      <c r="R126" s="34">
        <v>2231000</v>
      </c>
    </row>
    <row r="127" spans="1:18" s="21" customFormat="1" ht="32.25" customHeight="1" outlineLevel="1">
      <c r="A127" s="97" t="s">
        <v>147</v>
      </c>
      <c r="B127" s="97"/>
      <c r="C127" s="29"/>
      <c r="D127" s="30" t="s">
        <v>77</v>
      </c>
      <c r="E127" s="30" t="s">
        <v>193</v>
      </c>
      <c r="F127" s="30" t="s">
        <v>173</v>
      </c>
      <c r="G127" s="30" t="s">
        <v>191</v>
      </c>
      <c r="H127" s="30" t="s">
        <v>170</v>
      </c>
      <c r="I127" s="30" t="s">
        <v>148</v>
      </c>
      <c r="J127" s="31" t="s">
        <v>149</v>
      </c>
      <c r="K127" s="32">
        <v>2201905</v>
      </c>
      <c r="L127" s="32">
        <v>450000</v>
      </c>
      <c r="M127" s="33" t="s">
        <v>46</v>
      </c>
      <c r="N127" s="33" t="s">
        <v>46</v>
      </c>
      <c r="O127" s="33" t="s">
        <v>46</v>
      </c>
      <c r="P127" s="33" t="s">
        <v>46</v>
      </c>
      <c r="Q127" s="32">
        <f t="shared" si="2"/>
        <v>2201905</v>
      </c>
      <c r="R127" s="34">
        <v>450000</v>
      </c>
    </row>
    <row r="128" spans="1:18" s="21" customFormat="1" ht="32.25" customHeight="1" outlineLevel="1">
      <c r="A128" s="97" t="s">
        <v>147</v>
      </c>
      <c r="B128" s="97"/>
      <c r="C128" s="29"/>
      <c r="D128" s="30" t="s">
        <v>77</v>
      </c>
      <c r="E128" s="30" t="s">
        <v>193</v>
      </c>
      <c r="F128" s="30" t="s">
        <v>173</v>
      </c>
      <c r="G128" s="30" t="s">
        <v>195</v>
      </c>
      <c r="H128" s="30" t="s">
        <v>117</v>
      </c>
      <c r="I128" s="30" t="s">
        <v>148</v>
      </c>
      <c r="J128" s="31" t="s">
        <v>149</v>
      </c>
      <c r="K128" s="32">
        <v>6363466</v>
      </c>
      <c r="L128" s="32">
        <v>2456800</v>
      </c>
      <c r="M128" s="33" t="s">
        <v>46</v>
      </c>
      <c r="N128" s="33" t="s">
        <v>46</v>
      </c>
      <c r="O128" s="33" t="s">
        <v>46</v>
      </c>
      <c r="P128" s="33" t="s">
        <v>46</v>
      </c>
      <c r="Q128" s="32">
        <f t="shared" si="2"/>
        <v>6363466</v>
      </c>
      <c r="R128" s="34">
        <v>2456800</v>
      </c>
    </row>
    <row r="129" spans="1:18" s="21" customFormat="1" ht="11.25" customHeight="1" outlineLevel="1">
      <c r="A129" s="97" t="s">
        <v>161</v>
      </c>
      <c r="B129" s="97"/>
      <c r="C129" s="29"/>
      <c r="D129" s="30" t="s">
        <v>77</v>
      </c>
      <c r="E129" s="30" t="s">
        <v>196</v>
      </c>
      <c r="F129" s="30" t="s">
        <v>197</v>
      </c>
      <c r="G129" s="30" t="s">
        <v>170</v>
      </c>
      <c r="H129" s="30" t="s">
        <v>117</v>
      </c>
      <c r="I129" s="30" t="s">
        <v>129</v>
      </c>
      <c r="J129" s="31" t="s">
        <v>162</v>
      </c>
      <c r="K129" s="32">
        <v>2860470</v>
      </c>
      <c r="L129" s="32">
        <v>955000</v>
      </c>
      <c r="M129" s="32">
        <v>50973.2</v>
      </c>
      <c r="N129" s="33" t="s">
        <v>46</v>
      </c>
      <c r="O129" s="33" t="s">
        <v>46</v>
      </c>
      <c r="P129" s="32">
        <v>50973.2</v>
      </c>
      <c r="Q129" s="32">
        <f>K129-P129</f>
        <v>2809496.8</v>
      </c>
      <c r="R129" s="34">
        <v>904026.8</v>
      </c>
    </row>
    <row r="130" spans="1:18" s="21" customFormat="1" ht="21.75" customHeight="1" outlineLevel="1">
      <c r="A130" s="97" t="s">
        <v>143</v>
      </c>
      <c r="B130" s="97"/>
      <c r="C130" s="29"/>
      <c r="D130" s="30" t="s">
        <v>77</v>
      </c>
      <c r="E130" s="30" t="s">
        <v>196</v>
      </c>
      <c r="F130" s="30" t="s">
        <v>197</v>
      </c>
      <c r="G130" s="30" t="s">
        <v>170</v>
      </c>
      <c r="H130" s="30" t="s">
        <v>117</v>
      </c>
      <c r="I130" s="30" t="s">
        <v>129</v>
      </c>
      <c r="J130" s="31" t="s">
        <v>144</v>
      </c>
      <c r="K130" s="32">
        <v>2646000</v>
      </c>
      <c r="L130" s="32">
        <v>441000</v>
      </c>
      <c r="M130" s="32">
        <v>47344.63</v>
      </c>
      <c r="N130" s="33" t="s">
        <v>46</v>
      </c>
      <c r="O130" s="33" t="s">
        <v>46</v>
      </c>
      <c r="P130" s="32">
        <v>47344.63</v>
      </c>
      <c r="Q130" s="32">
        <f>K130-P130</f>
        <v>2598655.37</v>
      </c>
      <c r="R130" s="34">
        <v>393655.37</v>
      </c>
    </row>
    <row r="131" spans="1:18" s="21" customFormat="1" ht="21.75" customHeight="1" outlineLevel="1">
      <c r="A131" s="97" t="s">
        <v>143</v>
      </c>
      <c r="B131" s="97"/>
      <c r="C131" s="29"/>
      <c r="D131" s="30" t="s">
        <v>77</v>
      </c>
      <c r="E131" s="30" t="s">
        <v>196</v>
      </c>
      <c r="F131" s="30" t="s">
        <v>197</v>
      </c>
      <c r="G131" s="30" t="s">
        <v>141</v>
      </c>
      <c r="H131" s="30" t="s">
        <v>117</v>
      </c>
      <c r="I131" s="30" t="s">
        <v>129</v>
      </c>
      <c r="J131" s="31" t="s">
        <v>144</v>
      </c>
      <c r="K131" s="32">
        <v>4850592</v>
      </c>
      <c r="L131" s="32">
        <v>873681</v>
      </c>
      <c r="M131" s="33" t="s">
        <v>46</v>
      </c>
      <c r="N131" s="33" t="s">
        <v>46</v>
      </c>
      <c r="O131" s="33" t="s">
        <v>46</v>
      </c>
      <c r="P131" s="33" t="s">
        <v>46</v>
      </c>
      <c r="Q131" s="32">
        <f>K131</f>
        <v>4850592</v>
      </c>
      <c r="R131" s="34">
        <v>873681</v>
      </c>
    </row>
    <row r="132" spans="1:18" s="21" customFormat="1" ht="21.75" customHeight="1" outlineLevel="1">
      <c r="A132" s="97" t="s">
        <v>143</v>
      </c>
      <c r="B132" s="97"/>
      <c r="C132" s="29"/>
      <c r="D132" s="30" t="s">
        <v>77</v>
      </c>
      <c r="E132" s="30" t="s">
        <v>196</v>
      </c>
      <c r="F132" s="30" t="s">
        <v>197</v>
      </c>
      <c r="G132" s="30" t="s">
        <v>146</v>
      </c>
      <c r="H132" s="30" t="s">
        <v>117</v>
      </c>
      <c r="I132" s="30" t="s">
        <v>129</v>
      </c>
      <c r="J132" s="31" t="s">
        <v>144</v>
      </c>
      <c r="K132" s="32">
        <v>359000</v>
      </c>
      <c r="L132" s="32">
        <v>80000</v>
      </c>
      <c r="M132" s="33" t="s">
        <v>46</v>
      </c>
      <c r="N132" s="33" t="s">
        <v>46</v>
      </c>
      <c r="O132" s="33" t="s">
        <v>46</v>
      </c>
      <c r="P132" s="33" t="s">
        <v>46</v>
      </c>
      <c r="Q132" s="32">
        <f>K132</f>
        <v>359000</v>
      </c>
      <c r="R132" s="34">
        <v>80000</v>
      </c>
    </row>
    <row r="133" spans="1:18" s="21" customFormat="1" ht="21.75" customHeight="1" outlineLevel="1">
      <c r="A133" s="97" t="s">
        <v>143</v>
      </c>
      <c r="B133" s="97"/>
      <c r="C133" s="29"/>
      <c r="D133" s="30" t="s">
        <v>77</v>
      </c>
      <c r="E133" s="30" t="s">
        <v>196</v>
      </c>
      <c r="F133" s="30" t="s">
        <v>197</v>
      </c>
      <c r="G133" s="30" t="s">
        <v>156</v>
      </c>
      <c r="H133" s="30" t="s">
        <v>117</v>
      </c>
      <c r="I133" s="30" t="s">
        <v>129</v>
      </c>
      <c r="J133" s="31" t="s">
        <v>144</v>
      </c>
      <c r="K133" s="32">
        <v>1413500</v>
      </c>
      <c r="L133" s="32">
        <v>201300</v>
      </c>
      <c r="M133" s="32">
        <v>51096.71</v>
      </c>
      <c r="N133" s="33" t="s">
        <v>46</v>
      </c>
      <c r="O133" s="33" t="s">
        <v>46</v>
      </c>
      <c r="P133" s="32">
        <v>51096.71</v>
      </c>
      <c r="Q133" s="32">
        <f>K133</f>
        <v>1413500</v>
      </c>
      <c r="R133" s="34">
        <v>150203.29</v>
      </c>
    </row>
    <row r="134" spans="1:18" s="21" customFormat="1" ht="11.25" customHeight="1" outlineLevel="1">
      <c r="A134" s="97" t="s">
        <v>133</v>
      </c>
      <c r="B134" s="97"/>
      <c r="C134" s="29"/>
      <c r="D134" s="30" t="s">
        <v>77</v>
      </c>
      <c r="E134" s="30" t="s">
        <v>196</v>
      </c>
      <c r="F134" s="30" t="s">
        <v>197</v>
      </c>
      <c r="G134" s="30" t="s">
        <v>156</v>
      </c>
      <c r="H134" s="30" t="s">
        <v>117</v>
      </c>
      <c r="I134" s="30" t="s">
        <v>129</v>
      </c>
      <c r="J134" s="31" t="s">
        <v>134</v>
      </c>
      <c r="K134" s="32">
        <v>1433200</v>
      </c>
      <c r="L134" s="32">
        <v>1227000</v>
      </c>
      <c r="M134" s="32">
        <v>307000</v>
      </c>
      <c r="N134" s="33" t="s">
        <v>46</v>
      </c>
      <c r="O134" s="33" t="s">
        <v>46</v>
      </c>
      <c r="P134" s="32">
        <v>307000</v>
      </c>
      <c r="Q134" s="32">
        <f>K134-P134</f>
        <v>1126200</v>
      </c>
      <c r="R134" s="34">
        <f>L134-P134</f>
        <v>920000</v>
      </c>
    </row>
    <row r="135" spans="1:18" s="21" customFormat="1" ht="11.25" customHeight="1" outlineLevel="1">
      <c r="A135" s="97" t="s">
        <v>137</v>
      </c>
      <c r="B135" s="97"/>
      <c r="C135" s="29"/>
      <c r="D135" s="30" t="s">
        <v>77</v>
      </c>
      <c r="E135" s="30" t="s">
        <v>196</v>
      </c>
      <c r="F135" s="30" t="s">
        <v>197</v>
      </c>
      <c r="G135" s="30" t="s">
        <v>156</v>
      </c>
      <c r="H135" s="30" t="s">
        <v>117</v>
      </c>
      <c r="I135" s="30" t="s">
        <v>129</v>
      </c>
      <c r="J135" s="31">
        <v>340</v>
      </c>
      <c r="K135" s="32">
        <v>30000</v>
      </c>
      <c r="L135" s="32">
        <v>0</v>
      </c>
      <c r="M135" s="32"/>
      <c r="N135" s="33"/>
      <c r="O135" s="33"/>
      <c r="P135" s="32"/>
      <c r="Q135" s="32">
        <f>K135</f>
        <v>30000</v>
      </c>
      <c r="R135" s="34"/>
    </row>
    <row r="136" spans="1:18" s="21" customFormat="1" ht="32.25" customHeight="1" outlineLevel="1">
      <c r="A136" s="97" t="s">
        <v>147</v>
      </c>
      <c r="B136" s="97"/>
      <c r="C136" s="29"/>
      <c r="D136" s="30" t="s">
        <v>77</v>
      </c>
      <c r="E136" s="30" t="s">
        <v>196</v>
      </c>
      <c r="F136" s="30" t="s">
        <v>173</v>
      </c>
      <c r="G136" s="30" t="s">
        <v>191</v>
      </c>
      <c r="H136" s="30" t="s">
        <v>117</v>
      </c>
      <c r="I136" s="30" t="s">
        <v>148</v>
      </c>
      <c r="J136" s="31" t="s">
        <v>149</v>
      </c>
      <c r="K136" s="32">
        <v>5670000</v>
      </c>
      <c r="L136" s="32">
        <v>1400000</v>
      </c>
      <c r="M136" s="33" t="s">
        <v>46</v>
      </c>
      <c r="N136" s="33" t="s">
        <v>46</v>
      </c>
      <c r="O136" s="33" t="s">
        <v>46</v>
      </c>
      <c r="P136" s="33" t="s">
        <v>46</v>
      </c>
      <c r="Q136" s="32">
        <f>K136</f>
        <v>5670000</v>
      </c>
      <c r="R136" s="34">
        <v>1400000</v>
      </c>
    </row>
    <row r="137" spans="1:18" s="21" customFormat="1" ht="32.25" customHeight="1" outlineLevel="1">
      <c r="A137" s="97" t="s">
        <v>137</v>
      </c>
      <c r="B137" s="97"/>
      <c r="C137" s="29"/>
      <c r="D137" s="30" t="s">
        <v>77</v>
      </c>
      <c r="E137" s="30" t="s">
        <v>196</v>
      </c>
      <c r="F137" s="30" t="s">
        <v>173</v>
      </c>
      <c r="G137" s="30" t="s">
        <v>183</v>
      </c>
      <c r="H137" s="43" t="s">
        <v>182</v>
      </c>
      <c r="I137" s="30" t="s">
        <v>129</v>
      </c>
      <c r="J137" s="31">
        <v>340</v>
      </c>
      <c r="K137" s="32">
        <v>250000</v>
      </c>
      <c r="L137" s="32">
        <v>0</v>
      </c>
      <c r="M137" s="33"/>
      <c r="N137" s="33"/>
      <c r="O137" s="33"/>
      <c r="P137" s="33"/>
      <c r="Q137" s="32">
        <f>K137</f>
        <v>250000</v>
      </c>
      <c r="R137" s="34"/>
    </row>
    <row r="138" spans="1:18" s="21" customFormat="1" ht="21.75" customHeight="1" outlineLevel="1">
      <c r="A138" s="90" t="s">
        <v>143</v>
      </c>
      <c r="B138" s="91"/>
      <c r="C138" s="29"/>
      <c r="D138" s="30" t="s">
        <v>77</v>
      </c>
      <c r="E138" s="30" t="s">
        <v>196</v>
      </c>
      <c r="F138" s="30" t="s">
        <v>173</v>
      </c>
      <c r="G138" s="30" t="s">
        <v>183</v>
      </c>
      <c r="H138" s="30" t="s">
        <v>198</v>
      </c>
      <c r="I138" s="30" t="s">
        <v>129</v>
      </c>
      <c r="J138" s="31" t="s">
        <v>144</v>
      </c>
      <c r="K138" s="32">
        <v>571000</v>
      </c>
      <c r="L138" s="32">
        <v>75000</v>
      </c>
      <c r="M138" s="32">
        <v>8471.75</v>
      </c>
      <c r="N138" s="33" t="s">
        <v>46</v>
      </c>
      <c r="O138" s="33" t="s">
        <v>46</v>
      </c>
      <c r="P138" s="32">
        <v>8471.75</v>
      </c>
      <c r="Q138" s="32">
        <f>K138-P138</f>
        <v>562528.25</v>
      </c>
      <c r="R138" s="34">
        <v>66528.25</v>
      </c>
    </row>
    <row r="139" spans="1:18" s="21" customFormat="1" ht="21.75" customHeight="1" outlineLevel="1">
      <c r="A139" s="97" t="s">
        <v>133</v>
      </c>
      <c r="B139" s="97"/>
      <c r="C139" s="29"/>
      <c r="D139" s="30" t="s">
        <v>77</v>
      </c>
      <c r="E139" s="30" t="s">
        <v>196</v>
      </c>
      <c r="F139" s="30" t="s">
        <v>173</v>
      </c>
      <c r="G139" s="30" t="s">
        <v>183</v>
      </c>
      <c r="H139" s="30" t="s">
        <v>198</v>
      </c>
      <c r="I139" s="30" t="s">
        <v>129</v>
      </c>
      <c r="J139" s="31" t="s">
        <v>134</v>
      </c>
      <c r="K139" s="32">
        <v>1283233</v>
      </c>
      <c r="L139" s="32">
        <v>0</v>
      </c>
      <c r="M139" s="32"/>
      <c r="N139" s="33"/>
      <c r="O139" s="33"/>
      <c r="P139" s="32"/>
      <c r="Q139" s="32">
        <f aca="true" t="shared" si="3" ref="Q139:Q148">K139</f>
        <v>1283233</v>
      </c>
      <c r="R139" s="34"/>
    </row>
    <row r="140" spans="1:18" s="21" customFormat="1" ht="21.75" customHeight="1" outlineLevel="1">
      <c r="A140" s="97" t="s">
        <v>163</v>
      </c>
      <c r="B140" s="97"/>
      <c r="C140" s="29"/>
      <c r="D140" s="30" t="s">
        <v>77</v>
      </c>
      <c r="E140" s="30" t="s">
        <v>196</v>
      </c>
      <c r="F140" s="30" t="s">
        <v>173</v>
      </c>
      <c r="G140" s="30" t="s">
        <v>183</v>
      </c>
      <c r="H140" s="30" t="s">
        <v>198</v>
      </c>
      <c r="I140" s="30" t="s">
        <v>129</v>
      </c>
      <c r="J140" s="31" t="s">
        <v>164</v>
      </c>
      <c r="K140" s="32">
        <v>400000</v>
      </c>
      <c r="L140" s="32">
        <v>0</v>
      </c>
      <c r="M140" s="32"/>
      <c r="N140" s="33"/>
      <c r="O140" s="33"/>
      <c r="P140" s="32"/>
      <c r="Q140" s="32">
        <f t="shared" si="3"/>
        <v>400000</v>
      </c>
      <c r="R140" s="34"/>
    </row>
    <row r="141" spans="1:18" s="21" customFormat="1" ht="21.75" customHeight="1" outlineLevel="1">
      <c r="A141" s="90" t="s">
        <v>143</v>
      </c>
      <c r="B141" s="91"/>
      <c r="C141" s="29"/>
      <c r="D141" s="30" t="s">
        <v>77</v>
      </c>
      <c r="E141" s="30" t="s">
        <v>196</v>
      </c>
      <c r="F141" s="30" t="s">
        <v>173</v>
      </c>
      <c r="G141" s="30" t="s">
        <v>183</v>
      </c>
      <c r="H141" s="43" t="s">
        <v>250</v>
      </c>
      <c r="I141" s="30" t="s">
        <v>129</v>
      </c>
      <c r="J141" s="31" t="s">
        <v>144</v>
      </c>
      <c r="K141" s="32">
        <v>678000</v>
      </c>
      <c r="L141" s="32">
        <v>0</v>
      </c>
      <c r="M141" s="32"/>
      <c r="N141" s="33"/>
      <c r="O141" s="33"/>
      <c r="P141" s="32"/>
      <c r="Q141" s="32">
        <f t="shared" si="3"/>
        <v>678000</v>
      </c>
      <c r="R141" s="34"/>
    </row>
    <row r="142" spans="1:18" s="21" customFormat="1" ht="21.75" customHeight="1" outlineLevel="1">
      <c r="A142" s="97" t="s">
        <v>133</v>
      </c>
      <c r="B142" s="97"/>
      <c r="C142" s="29"/>
      <c r="D142" s="30" t="s">
        <v>77</v>
      </c>
      <c r="E142" s="30" t="s">
        <v>196</v>
      </c>
      <c r="F142" s="30" t="s">
        <v>173</v>
      </c>
      <c r="G142" s="30" t="s">
        <v>183</v>
      </c>
      <c r="H142" s="43" t="s">
        <v>250</v>
      </c>
      <c r="I142" s="30" t="s">
        <v>129</v>
      </c>
      <c r="J142" s="31" t="s">
        <v>134</v>
      </c>
      <c r="K142" s="32">
        <v>929900</v>
      </c>
      <c r="L142" s="32">
        <v>0</v>
      </c>
      <c r="M142" s="32"/>
      <c r="N142" s="33"/>
      <c r="O142" s="33"/>
      <c r="P142" s="32"/>
      <c r="Q142" s="32">
        <f t="shared" si="3"/>
        <v>929900</v>
      </c>
      <c r="R142" s="34"/>
    </row>
    <row r="143" spans="1:18" s="21" customFormat="1" ht="21.75" customHeight="1" outlineLevel="1">
      <c r="A143" s="97" t="s">
        <v>163</v>
      </c>
      <c r="B143" s="97"/>
      <c r="C143" s="29"/>
      <c r="D143" s="30" t="s">
        <v>77</v>
      </c>
      <c r="E143" s="30" t="s">
        <v>196</v>
      </c>
      <c r="F143" s="30" t="s">
        <v>173</v>
      </c>
      <c r="G143" s="30" t="s">
        <v>183</v>
      </c>
      <c r="H143" s="43" t="s">
        <v>250</v>
      </c>
      <c r="I143" s="30" t="s">
        <v>129</v>
      </c>
      <c r="J143" s="31" t="s">
        <v>164</v>
      </c>
      <c r="K143" s="32">
        <v>400000</v>
      </c>
      <c r="L143" s="32">
        <v>0</v>
      </c>
      <c r="M143" s="32"/>
      <c r="N143" s="33"/>
      <c r="O143" s="33"/>
      <c r="P143" s="32"/>
      <c r="Q143" s="32">
        <f t="shared" si="3"/>
        <v>400000</v>
      </c>
      <c r="R143" s="34"/>
    </row>
    <row r="144" spans="1:18" s="21" customFormat="1" ht="21.75" customHeight="1" outlineLevel="1">
      <c r="A144" s="97" t="s">
        <v>147</v>
      </c>
      <c r="B144" s="97"/>
      <c r="C144" s="29"/>
      <c r="D144" s="43" t="s">
        <v>77</v>
      </c>
      <c r="E144" s="43" t="s">
        <v>251</v>
      </c>
      <c r="F144" s="43" t="s">
        <v>173</v>
      </c>
      <c r="G144" s="43" t="s">
        <v>252</v>
      </c>
      <c r="H144" s="43" t="s">
        <v>117</v>
      </c>
      <c r="I144" s="43" t="s">
        <v>148</v>
      </c>
      <c r="J144" s="45" t="s">
        <v>149</v>
      </c>
      <c r="K144" s="32">
        <v>1600000</v>
      </c>
      <c r="L144" s="32">
        <v>0</v>
      </c>
      <c r="M144" s="32"/>
      <c r="N144" s="33"/>
      <c r="O144" s="33"/>
      <c r="P144" s="32"/>
      <c r="Q144" s="32">
        <f t="shared" si="3"/>
        <v>1600000</v>
      </c>
      <c r="R144" s="34"/>
    </row>
    <row r="145" spans="1:18" s="21" customFormat="1" ht="21.75" customHeight="1" outlineLevel="1">
      <c r="A145" s="97" t="s">
        <v>133</v>
      </c>
      <c r="B145" s="97"/>
      <c r="C145" s="29"/>
      <c r="D145" s="30" t="s">
        <v>77</v>
      </c>
      <c r="E145" s="30" t="s">
        <v>199</v>
      </c>
      <c r="F145" s="30" t="s">
        <v>173</v>
      </c>
      <c r="G145" s="30" t="s">
        <v>183</v>
      </c>
      <c r="H145" s="30" t="s">
        <v>200</v>
      </c>
      <c r="I145" s="30" t="s">
        <v>129</v>
      </c>
      <c r="J145" s="31" t="s">
        <v>134</v>
      </c>
      <c r="K145" s="32">
        <v>248000</v>
      </c>
      <c r="L145" s="32">
        <v>0</v>
      </c>
      <c r="M145" s="32"/>
      <c r="N145" s="33"/>
      <c r="O145" s="33"/>
      <c r="P145" s="32"/>
      <c r="Q145" s="32">
        <f t="shared" si="3"/>
        <v>248000</v>
      </c>
      <c r="R145" s="34"/>
    </row>
    <row r="146" spans="1:18" s="21" customFormat="1" ht="11.25" customHeight="1" outlineLevel="1">
      <c r="A146" s="97" t="s">
        <v>135</v>
      </c>
      <c r="B146" s="97"/>
      <c r="C146" s="29"/>
      <c r="D146" s="30" t="s">
        <v>77</v>
      </c>
      <c r="E146" s="30" t="s">
        <v>199</v>
      </c>
      <c r="F146" s="30" t="s">
        <v>173</v>
      </c>
      <c r="G146" s="30" t="s">
        <v>183</v>
      </c>
      <c r="H146" s="30" t="s">
        <v>200</v>
      </c>
      <c r="I146" s="30" t="s">
        <v>129</v>
      </c>
      <c r="J146" s="31" t="s">
        <v>136</v>
      </c>
      <c r="K146" s="32">
        <v>110400</v>
      </c>
      <c r="L146" s="32">
        <v>14500</v>
      </c>
      <c r="M146" s="33" t="s">
        <v>46</v>
      </c>
      <c r="N146" s="33" t="s">
        <v>46</v>
      </c>
      <c r="O146" s="33" t="s">
        <v>46</v>
      </c>
      <c r="P146" s="33" t="s">
        <v>46</v>
      </c>
      <c r="Q146" s="32">
        <f t="shared" si="3"/>
        <v>110400</v>
      </c>
      <c r="R146" s="34">
        <v>14500</v>
      </c>
    </row>
    <row r="147" spans="1:18" s="21" customFormat="1" ht="11.25" customHeight="1" outlineLevel="1">
      <c r="A147" s="97" t="s">
        <v>137</v>
      </c>
      <c r="B147" s="97"/>
      <c r="C147" s="29"/>
      <c r="D147" s="30" t="s">
        <v>77</v>
      </c>
      <c r="E147" s="30" t="s">
        <v>199</v>
      </c>
      <c r="F147" s="30" t="s">
        <v>173</v>
      </c>
      <c r="G147" s="30" t="s">
        <v>183</v>
      </c>
      <c r="H147" s="30" t="s">
        <v>200</v>
      </c>
      <c r="I147" s="30" t="s">
        <v>129</v>
      </c>
      <c r="J147" s="31">
        <v>340</v>
      </c>
      <c r="K147" s="32">
        <v>35000</v>
      </c>
      <c r="L147" s="32">
        <v>0</v>
      </c>
      <c r="M147" s="33"/>
      <c r="N147" s="33"/>
      <c r="O147" s="33"/>
      <c r="P147" s="33"/>
      <c r="Q147" s="32">
        <f t="shared" si="3"/>
        <v>35000</v>
      </c>
      <c r="R147" s="34"/>
    </row>
    <row r="148" spans="1:18" s="21" customFormat="1" ht="11.25" customHeight="1" outlineLevel="1">
      <c r="A148" s="97" t="s">
        <v>161</v>
      </c>
      <c r="B148" s="97"/>
      <c r="C148" s="29"/>
      <c r="D148" s="43" t="s">
        <v>77</v>
      </c>
      <c r="E148" s="43" t="s">
        <v>201</v>
      </c>
      <c r="F148" s="43" t="s">
        <v>173</v>
      </c>
      <c r="G148" s="43" t="s">
        <v>183</v>
      </c>
      <c r="H148" s="43" t="s">
        <v>182</v>
      </c>
      <c r="I148" s="43" t="s">
        <v>129</v>
      </c>
      <c r="J148" s="31">
        <v>223</v>
      </c>
      <c r="K148" s="32">
        <v>10000</v>
      </c>
      <c r="L148" s="32">
        <v>0</v>
      </c>
      <c r="M148" s="33"/>
      <c r="N148" s="33"/>
      <c r="O148" s="33"/>
      <c r="P148" s="33"/>
      <c r="Q148" s="32">
        <f t="shared" si="3"/>
        <v>10000</v>
      </c>
      <c r="R148" s="34"/>
    </row>
    <row r="149" spans="1:18" s="21" customFormat="1" ht="11.25" customHeight="1" outlineLevel="1">
      <c r="A149" s="97" t="s">
        <v>112</v>
      </c>
      <c r="B149" s="97"/>
      <c r="C149" s="29"/>
      <c r="D149" s="30" t="s">
        <v>77</v>
      </c>
      <c r="E149" s="30" t="s">
        <v>201</v>
      </c>
      <c r="F149" s="30" t="s">
        <v>202</v>
      </c>
      <c r="G149" s="30" t="s">
        <v>124</v>
      </c>
      <c r="H149" s="30" t="s">
        <v>117</v>
      </c>
      <c r="I149" s="30" t="s">
        <v>42</v>
      </c>
      <c r="J149" s="31" t="s">
        <v>119</v>
      </c>
      <c r="K149" s="32">
        <v>6427700</v>
      </c>
      <c r="L149" s="32">
        <v>1606970</v>
      </c>
      <c r="M149" s="32">
        <v>91475.5</v>
      </c>
      <c r="N149" s="33" t="s">
        <v>46</v>
      </c>
      <c r="O149" s="33" t="s">
        <v>46</v>
      </c>
      <c r="P149" s="32">
        <v>91475.5</v>
      </c>
      <c r="Q149" s="32">
        <f>K149-P149</f>
        <v>6336224.5</v>
      </c>
      <c r="R149" s="34">
        <v>1515494.5</v>
      </c>
    </row>
    <row r="150" spans="1:18" s="21" customFormat="1" ht="21.75" customHeight="1" outlineLevel="1">
      <c r="A150" s="97" t="s">
        <v>120</v>
      </c>
      <c r="B150" s="97"/>
      <c r="C150" s="29"/>
      <c r="D150" s="30" t="s">
        <v>77</v>
      </c>
      <c r="E150" s="30" t="s">
        <v>201</v>
      </c>
      <c r="F150" s="30" t="s">
        <v>202</v>
      </c>
      <c r="G150" s="30" t="s">
        <v>124</v>
      </c>
      <c r="H150" s="30" t="s">
        <v>117</v>
      </c>
      <c r="I150" s="30" t="s">
        <v>42</v>
      </c>
      <c r="J150" s="31" t="s">
        <v>121</v>
      </c>
      <c r="K150" s="32">
        <v>1941170</v>
      </c>
      <c r="L150" s="32">
        <v>485310</v>
      </c>
      <c r="M150" s="32">
        <v>18985.99</v>
      </c>
      <c r="N150" s="33" t="s">
        <v>46</v>
      </c>
      <c r="O150" s="33" t="s">
        <v>46</v>
      </c>
      <c r="P150" s="32">
        <v>18985.99</v>
      </c>
      <c r="Q150" s="32">
        <f>K150-P150</f>
        <v>1922184.01</v>
      </c>
      <c r="R150" s="34">
        <v>466324.01</v>
      </c>
    </row>
    <row r="151" spans="1:18" s="21" customFormat="1" ht="11.25" customHeight="1" outlineLevel="1">
      <c r="A151" s="97" t="s">
        <v>125</v>
      </c>
      <c r="B151" s="97"/>
      <c r="C151" s="29"/>
      <c r="D151" s="30" t="s">
        <v>77</v>
      </c>
      <c r="E151" s="30" t="s">
        <v>201</v>
      </c>
      <c r="F151" s="30" t="s">
        <v>202</v>
      </c>
      <c r="G151" s="30" t="s">
        <v>124</v>
      </c>
      <c r="H151" s="30" t="s">
        <v>117</v>
      </c>
      <c r="I151" s="30" t="s">
        <v>126</v>
      </c>
      <c r="J151" s="31" t="s">
        <v>127</v>
      </c>
      <c r="K151" s="32">
        <v>78000</v>
      </c>
      <c r="L151" s="32">
        <v>3000</v>
      </c>
      <c r="M151" s="33" t="s">
        <v>46</v>
      </c>
      <c r="N151" s="33" t="s">
        <v>46</v>
      </c>
      <c r="O151" s="33" t="s">
        <v>46</v>
      </c>
      <c r="P151" s="33" t="s">
        <v>46</v>
      </c>
      <c r="Q151" s="32">
        <f>K151</f>
        <v>78000</v>
      </c>
      <c r="R151" s="34">
        <v>3000</v>
      </c>
    </row>
    <row r="152" spans="1:18" s="21" customFormat="1" ht="11.25" customHeight="1" outlineLevel="1">
      <c r="A152" s="97" t="s">
        <v>128</v>
      </c>
      <c r="B152" s="97"/>
      <c r="C152" s="29"/>
      <c r="D152" s="30" t="s">
        <v>77</v>
      </c>
      <c r="E152" s="30" t="s">
        <v>201</v>
      </c>
      <c r="F152" s="30" t="s">
        <v>202</v>
      </c>
      <c r="G152" s="30" t="s">
        <v>124</v>
      </c>
      <c r="H152" s="30" t="s">
        <v>117</v>
      </c>
      <c r="I152" s="30" t="s">
        <v>129</v>
      </c>
      <c r="J152" s="31" t="s">
        <v>130</v>
      </c>
      <c r="K152" s="32">
        <v>70922</v>
      </c>
      <c r="L152" s="32">
        <v>13564</v>
      </c>
      <c r="M152" s="35">
        <v>296.65</v>
      </c>
      <c r="N152" s="33" t="s">
        <v>46</v>
      </c>
      <c r="O152" s="33" t="s">
        <v>46</v>
      </c>
      <c r="P152" s="35">
        <v>296.65</v>
      </c>
      <c r="Q152" s="32">
        <f>K152-P152</f>
        <v>70625.35</v>
      </c>
      <c r="R152" s="34">
        <v>13267.35</v>
      </c>
    </row>
    <row r="153" spans="1:18" s="21" customFormat="1" ht="11.25" customHeight="1" outlineLevel="1">
      <c r="A153" s="97" t="s">
        <v>131</v>
      </c>
      <c r="B153" s="97"/>
      <c r="C153" s="29"/>
      <c r="D153" s="30" t="s">
        <v>77</v>
      </c>
      <c r="E153" s="30" t="s">
        <v>201</v>
      </c>
      <c r="F153" s="30" t="s">
        <v>202</v>
      </c>
      <c r="G153" s="30" t="s">
        <v>124</v>
      </c>
      <c r="H153" s="30" t="s">
        <v>117</v>
      </c>
      <c r="I153" s="30" t="s">
        <v>129</v>
      </c>
      <c r="J153" s="31">
        <v>222</v>
      </c>
      <c r="K153" s="32">
        <v>38075</v>
      </c>
      <c r="L153" s="32">
        <v>0</v>
      </c>
      <c r="M153" s="35"/>
      <c r="N153" s="33"/>
      <c r="O153" s="33"/>
      <c r="P153" s="35"/>
      <c r="Q153" s="32">
        <f>K153</f>
        <v>38075</v>
      </c>
      <c r="R153" s="34"/>
    </row>
    <row r="154" spans="1:18" s="21" customFormat="1" ht="11.25" customHeight="1" outlineLevel="1">
      <c r="A154" s="97" t="s">
        <v>161</v>
      </c>
      <c r="B154" s="97"/>
      <c r="C154" s="29"/>
      <c r="D154" s="30" t="s">
        <v>77</v>
      </c>
      <c r="E154" s="30" t="s">
        <v>201</v>
      </c>
      <c r="F154" s="30" t="s">
        <v>202</v>
      </c>
      <c r="G154" s="30" t="s">
        <v>124</v>
      </c>
      <c r="H154" s="30" t="s">
        <v>117</v>
      </c>
      <c r="I154" s="30" t="s">
        <v>129</v>
      </c>
      <c r="J154" s="31" t="s">
        <v>162</v>
      </c>
      <c r="K154" s="32">
        <v>1119010</v>
      </c>
      <c r="L154" s="32">
        <v>375538</v>
      </c>
      <c r="M154" s="32">
        <v>15383</v>
      </c>
      <c r="N154" s="33" t="s">
        <v>46</v>
      </c>
      <c r="O154" s="33" t="s">
        <v>46</v>
      </c>
      <c r="P154" s="32">
        <v>15383</v>
      </c>
      <c r="Q154" s="32">
        <f>K154-P154</f>
        <v>1103627</v>
      </c>
      <c r="R154" s="34">
        <v>360155</v>
      </c>
    </row>
    <row r="155" spans="1:18" s="21" customFormat="1" ht="21.75" customHeight="1" outlineLevel="1">
      <c r="A155" s="97" t="s">
        <v>143</v>
      </c>
      <c r="B155" s="97"/>
      <c r="C155" s="29"/>
      <c r="D155" s="30" t="s">
        <v>77</v>
      </c>
      <c r="E155" s="30" t="s">
        <v>201</v>
      </c>
      <c r="F155" s="30" t="s">
        <v>202</v>
      </c>
      <c r="G155" s="30" t="s">
        <v>124</v>
      </c>
      <c r="H155" s="30" t="s">
        <v>117</v>
      </c>
      <c r="I155" s="30" t="s">
        <v>129</v>
      </c>
      <c r="J155" s="31" t="s">
        <v>144</v>
      </c>
      <c r="K155" s="32">
        <v>525846</v>
      </c>
      <c r="L155" s="32">
        <v>127432</v>
      </c>
      <c r="M155" s="32">
        <v>5180</v>
      </c>
      <c r="N155" s="33" t="s">
        <v>46</v>
      </c>
      <c r="O155" s="33" t="s">
        <v>46</v>
      </c>
      <c r="P155" s="32">
        <v>5180</v>
      </c>
      <c r="Q155" s="32">
        <f>K155-P155</f>
        <v>520666</v>
      </c>
      <c r="R155" s="34">
        <v>122252</v>
      </c>
    </row>
    <row r="156" spans="1:18" s="21" customFormat="1" ht="11.25" customHeight="1" outlineLevel="1">
      <c r="A156" s="97" t="s">
        <v>133</v>
      </c>
      <c r="B156" s="97"/>
      <c r="C156" s="29"/>
      <c r="D156" s="30" t="s">
        <v>77</v>
      </c>
      <c r="E156" s="30" t="s">
        <v>201</v>
      </c>
      <c r="F156" s="30" t="s">
        <v>202</v>
      </c>
      <c r="G156" s="30" t="s">
        <v>124</v>
      </c>
      <c r="H156" s="30" t="s">
        <v>117</v>
      </c>
      <c r="I156" s="30" t="s">
        <v>129</v>
      </c>
      <c r="J156" s="31" t="s">
        <v>134</v>
      </c>
      <c r="K156" s="32">
        <v>200916</v>
      </c>
      <c r="L156" s="32">
        <v>110364</v>
      </c>
      <c r="M156" s="35">
        <v>544.14</v>
      </c>
      <c r="N156" s="33" t="s">
        <v>46</v>
      </c>
      <c r="O156" s="33" t="s">
        <v>46</v>
      </c>
      <c r="P156" s="35">
        <v>544.14</v>
      </c>
      <c r="Q156" s="32">
        <f>K156-P156</f>
        <v>200371.86</v>
      </c>
      <c r="R156" s="34">
        <v>109819.86</v>
      </c>
    </row>
    <row r="157" spans="1:18" s="21" customFormat="1" ht="11.25" customHeight="1" outlineLevel="1">
      <c r="A157" s="97" t="s">
        <v>135</v>
      </c>
      <c r="B157" s="97"/>
      <c r="C157" s="29"/>
      <c r="D157" s="30" t="s">
        <v>77</v>
      </c>
      <c r="E157" s="30" t="s">
        <v>201</v>
      </c>
      <c r="F157" s="30" t="s">
        <v>202</v>
      </c>
      <c r="G157" s="30" t="s">
        <v>124</v>
      </c>
      <c r="H157" s="30" t="s">
        <v>117</v>
      </c>
      <c r="I157" s="30" t="s">
        <v>129</v>
      </c>
      <c r="J157" s="31" t="s">
        <v>136</v>
      </c>
      <c r="K157" s="32">
        <v>109500</v>
      </c>
      <c r="L157" s="32">
        <v>17200</v>
      </c>
      <c r="M157" s="33" t="s">
        <v>46</v>
      </c>
      <c r="N157" s="33" t="s">
        <v>46</v>
      </c>
      <c r="O157" s="33" t="s">
        <v>46</v>
      </c>
      <c r="P157" s="33" t="s">
        <v>46</v>
      </c>
      <c r="Q157" s="32">
        <f>K157</f>
        <v>109500</v>
      </c>
      <c r="R157" s="34">
        <v>17200</v>
      </c>
    </row>
    <row r="158" spans="1:18" s="21" customFormat="1" ht="21.75" customHeight="1" outlineLevel="1">
      <c r="A158" s="97" t="s">
        <v>163</v>
      </c>
      <c r="B158" s="97"/>
      <c r="C158" s="29"/>
      <c r="D158" s="30" t="s">
        <v>77</v>
      </c>
      <c r="E158" s="30" t="s">
        <v>201</v>
      </c>
      <c r="F158" s="30" t="s">
        <v>202</v>
      </c>
      <c r="G158" s="30" t="s">
        <v>124</v>
      </c>
      <c r="H158" s="30" t="s">
        <v>117</v>
      </c>
      <c r="I158" s="30" t="s">
        <v>129</v>
      </c>
      <c r="J158" s="31" t="s">
        <v>164</v>
      </c>
      <c r="K158" s="32">
        <v>76591</v>
      </c>
      <c r="L158" s="32">
        <v>72909</v>
      </c>
      <c r="M158" s="33" t="s">
        <v>46</v>
      </c>
      <c r="N158" s="33" t="s">
        <v>46</v>
      </c>
      <c r="O158" s="33" t="s">
        <v>46</v>
      </c>
      <c r="P158" s="33" t="s">
        <v>46</v>
      </c>
      <c r="Q158" s="32">
        <f>K158</f>
        <v>76591</v>
      </c>
      <c r="R158" s="34">
        <v>72909</v>
      </c>
    </row>
    <row r="159" spans="1:18" s="21" customFormat="1" ht="21.75" customHeight="1" outlineLevel="1">
      <c r="A159" s="97" t="s">
        <v>137</v>
      </c>
      <c r="B159" s="97"/>
      <c r="C159" s="29"/>
      <c r="D159" s="30" t="s">
        <v>77</v>
      </c>
      <c r="E159" s="30" t="s">
        <v>201</v>
      </c>
      <c r="F159" s="30" t="s">
        <v>202</v>
      </c>
      <c r="G159" s="30" t="s">
        <v>124</v>
      </c>
      <c r="H159" s="30" t="s">
        <v>117</v>
      </c>
      <c r="I159" s="30" t="s">
        <v>129</v>
      </c>
      <c r="J159" s="31" t="s">
        <v>138</v>
      </c>
      <c r="K159" s="32">
        <v>174542</v>
      </c>
      <c r="L159" s="32">
        <v>156449</v>
      </c>
      <c r="M159" s="33" t="s">
        <v>46</v>
      </c>
      <c r="N159" s="33" t="s">
        <v>46</v>
      </c>
      <c r="O159" s="33" t="s">
        <v>46</v>
      </c>
      <c r="P159" s="33" t="s">
        <v>46</v>
      </c>
      <c r="Q159" s="32">
        <f>K159</f>
        <v>174542</v>
      </c>
      <c r="R159" s="34">
        <v>156449</v>
      </c>
    </row>
    <row r="160" spans="1:18" s="21" customFormat="1" ht="11.25" customHeight="1" outlineLevel="1">
      <c r="A160" s="97" t="s">
        <v>135</v>
      </c>
      <c r="B160" s="97"/>
      <c r="C160" s="29"/>
      <c r="D160" s="30" t="s">
        <v>77</v>
      </c>
      <c r="E160" s="30" t="s">
        <v>201</v>
      </c>
      <c r="F160" s="30" t="s">
        <v>202</v>
      </c>
      <c r="G160" s="30" t="s">
        <v>124</v>
      </c>
      <c r="H160" s="30" t="s">
        <v>117</v>
      </c>
      <c r="I160" s="30" t="s">
        <v>150</v>
      </c>
      <c r="J160" s="31" t="s">
        <v>136</v>
      </c>
      <c r="K160" s="32">
        <v>71500</v>
      </c>
      <c r="L160" s="32">
        <v>17966</v>
      </c>
      <c r="M160" s="32">
        <v>17965.28</v>
      </c>
      <c r="N160" s="33" t="s">
        <v>46</v>
      </c>
      <c r="O160" s="33" t="s">
        <v>46</v>
      </c>
      <c r="P160" s="32">
        <v>17965.28</v>
      </c>
      <c r="Q160" s="35">
        <f>K160-P160</f>
        <v>53534.72</v>
      </c>
      <c r="R160" s="42">
        <v>0.72</v>
      </c>
    </row>
    <row r="161" spans="1:18" s="21" customFormat="1" ht="11.25" customHeight="1" outlineLevel="1">
      <c r="A161" s="97" t="s">
        <v>112</v>
      </c>
      <c r="B161" s="97"/>
      <c r="C161" s="29"/>
      <c r="D161" s="30" t="s">
        <v>77</v>
      </c>
      <c r="E161" s="30" t="s">
        <v>203</v>
      </c>
      <c r="F161" s="30" t="s">
        <v>202</v>
      </c>
      <c r="G161" s="30" t="s">
        <v>124</v>
      </c>
      <c r="H161" s="30" t="s">
        <v>117</v>
      </c>
      <c r="I161" s="30" t="s">
        <v>42</v>
      </c>
      <c r="J161" s="31" t="s">
        <v>119</v>
      </c>
      <c r="K161" s="32">
        <v>196600</v>
      </c>
      <c r="L161" s="32">
        <v>49000</v>
      </c>
      <c r="M161" s="33" t="s">
        <v>46</v>
      </c>
      <c r="N161" s="33" t="s">
        <v>46</v>
      </c>
      <c r="O161" s="33" t="s">
        <v>46</v>
      </c>
      <c r="P161" s="33" t="s">
        <v>46</v>
      </c>
      <c r="Q161" s="32">
        <f aca="true" t="shared" si="4" ref="Q161:Q169">K161</f>
        <v>196600</v>
      </c>
      <c r="R161" s="34">
        <v>49000</v>
      </c>
    </row>
    <row r="162" spans="1:18" s="21" customFormat="1" ht="21.75" customHeight="1" outlineLevel="1">
      <c r="A162" s="97" t="s">
        <v>120</v>
      </c>
      <c r="B162" s="97"/>
      <c r="C162" s="29"/>
      <c r="D162" s="30" t="s">
        <v>77</v>
      </c>
      <c r="E162" s="30" t="s">
        <v>203</v>
      </c>
      <c r="F162" s="30" t="s">
        <v>202</v>
      </c>
      <c r="G162" s="30" t="s">
        <v>124</v>
      </c>
      <c r="H162" s="30" t="s">
        <v>117</v>
      </c>
      <c r="I162" s="30" t="s">
        <v>42</v>
      </c>
      <c r="J162" s="31" t="s">
        <v>121</v>
      </c>
      <c r="K162" s="32">
        <v>59380</v>
      </c>
      <c r="L162" s="32">
        <v>14800</v>
      </c>
      <c r="M162" s="33" t="s">
        <v>46</v>
      </c>
      <c r="N162" s="33" t="s">
        <v>46</v>
      </c>
      <c r="O162" s="33" t="s">
        <v>46</v>
      </c>
      <c r="P162" s="33" t="s">
        <v>46</v>
      </c>
      <c r="Q162" s="32">
        <f t="shared" si="4"/>
        <v>59380</v>
      </c>
      <c r="R162" s="34">
        <v>14800</v>
      </c>
    </row>
    <row r="163" spans="1:18" s="21" customFormat="1" ht="11.25" customHeight="1" outlineLevel="1">
      <c r="A163" s="97" t="s">
        <v>133</v>
      </c>
      <c r="B163" s="97"/>
      <c r="C163" s="29"/>
      <c r="D163" s="30" t="s">
        <v>77</v>
      </c>
      <c r="E163" s="30" t="s">
        <v>203</v>
      </c>
      <c r="F163" s="30" t="s">
        <v>202</v>
      </c>
      <c r="G163" s="30" t="s">
        <v>124</v>
      </c>
      <c r="H163" s="30" t="s">
        <v>117</v>
      </c>
      <c r="I163" s="30" t="s">
        <v>129</v>
      </c>
      <c r="J163" s="31" t="s">
        <v>134</v>
      </c>
      <c r="K163" s="32">
        <v>900</v>
      </c>
      <c r="L163" s="35">
        <v>250</v>
      </c>
      <c r="M163" s="33" t="s">
        <v>46</v>
      </c>
      <c r="N163" s="33" t="s">
        <v>46</v>
      </c>
      <c r="O163" s="33" t="s">
        <v>46</v>
      </c>
      <c r="P163" s="33" t="s">
        <v>46</v>
      </c>
      <c r="Q163" s="35">
        <f t="shared" si="4"/>
        <v>900</v>
      </c>
      <c r="R163" s="42">
        <v>250</v>
      </c>
    </row>
    <row r="164" spans="1:18" s="21" customFormat="1" ht="11.25" customHeight="1" outlineLevel="1">
      <c r="A164" s="97" t="s">
        <v>133</v>
      </c>
      <c r="B164" s="97"/>
      <c r="C164" s="29"/>
      <c r="D164" s="30" t="s">
        <v>77</v>
      </c>
      <c r="E164" s="30" t="s">
        <v>204</v>
      </c>
      <c r="F164" s="30" t="s">
        <v>202</v>
      </c>
      <c r="G164" s="30" t="s">
        <v>170</v>
      </c>
      <c r="H164" s="30" t="s">
        <v>117</v>
      </c>
      <c r="I164" s="30" t="s">
        <v>129</v>
      </c>
      <c r="J164" s="31" t="s">
        <v>134</v>
      </c>
      <c r="K164" s="32">
        <v>577949</v>
      </c>
      <c r="L164" s="32">
        <v>300120</v>
      </c>
      <c r="M164" s="33" t="s">
        <v>46</v>
      </c>
      <c r="N164" s="33" t="s">
        <v>46</v>
      </c>
      <c r="O164" s="33" t="s">
        <v>46</v>
      </c>
      <c r="P164" s="33" t="s">
        <v>46</v>
      </c>
      <c r="Q164" s="32">
        <f t="shared" si="4"/>
        <v>577949</v>
      </c>
      <c r="R164" s="34">
        <v>300120</v>
      </c>
    </row>
    <row r="165" spans="1:18" s="21" customFormat="1" ht="11.25" customHeight="1" outlineLevel="1">
      <c r="A165" s="97" t="s">
        <v>135</v>
      </c>
      <c r="B165" s="97"/>
      <c r="C165" s="29"/>
      <c r="D165" s="30" t="s">
        <v>77</v>
      </c>
      <c r="E165" s="30" t="s">
        <v>204</v>
      </c>
      <c r="F165" s="30" t="s">
        <v>202</v>
      </c>
      <c r="G165" s="30" t="s">
        <v>170</v>
      </c>
      <c r="H165" s="30" t="s">
        <v>117</v>
      </c>
      <c r="I165" s="30" t="s">
        <v>129</v>
      </c>
      <c r="J165" s="31" t="s">
        <v>136</v>
      </c>
      <c r="K165" s="32">
        <v>787250</v>
      </c>
      <c r="L165" s="32">
        <v>247750</v>
      </c>
      <c r="M165" s="33" t="s">
        <v>46</v>
      </c>
      <c r="N165" s="33" t="s">
        <v>46</v>
      </c>
      <c r="O165" s="33" t="s">
        <v>46</v>
      </c>
      <c r="P165" s="33" t="s">
        <v>46</v>
      </c>
      <c r="Q165" s="32">
        <f t="shared" si="4"/>
        <v>787250</v>
      </c>
      <c r="R165" s="34">
        <v>247750</v>
      </c>
    </row>
    <row r="166" spans="1:18" s="21" customFormat="1" ht="32.25" customHeight="1" outlineLevel="1">
      <c r="A166" s="97" t="s">
        <v>205</v>
      </c>
      <c r="B166" s="97"/>
      <c r="C166" s="29"/>
      <c r="D166" s="30" t="s">
        <v>77</v>
      </c>
      <c r="E166" s="30" t="s">
        <v>206</v>
      </c>
      <c r="F166" s="30" t="s">
        <v>207</v>
      </c>
      <c r="G166" s="30" t="s">
        <v>170</v>
      </c>
      <c r="H166" s="30" t="s">
        <v>117</v>
      </c>
      <c r="I166" s="30" t="s">
        <v>208</v>
      </c>
      <c r="J166" s="31" t="s">
        <v>209</v>
      </c>
      <c r="K166" s="32">
        <v>398850</v>
      </c>
      <c r="L166" s="32">
        <v>66500</v>
      </c>
      <c r="M166" s="33" t="s">
        <v>46</v>
      </c>
      <c r="N166" s="33" t="s">
        <v>46</v>
      </c>
      <c r="O166" s="33" t="s">
        <v>46</v>
      </c>
      <c r="P166" s="33" t="s">
        <v>46</v>
      </c>
      <c r="Q166" s="32">
        <f t="shared" si="4"/>
        <v>398850</v>
      </c>
      <c r="R166" s="34">
        <v>66500</v>
      </c>
    </row>
    <row r="167" spans="1:18" s="21" customFormat="1" ht="11.25" customHeight="1" outlineLevel="1">
      <c r="A167" s="97" t="s">
        <v>133</v>
      </c>
      <c r="B167" s="97"/>
      <c r="C167" s="29"/>
      <c r="D167" s="30" t="s">
        <v>77</v>
      </c>
      <c r="E167" s="30" t="s">
        <v>210</v>
      </c>
      <c r="F167" s="30" t="s">
        <v>211</v>
      </c>
      <c r="G167" s="30" t="s">
        <v>212</v>
      </c>
      <c r="H167" s="30" t="s">
        <v>117</v>
      </c>
      <c r="I167" s="30" t="s">
        <v>129</v>
      </c>
      <c r="J167" s="31" t="s">
        <v>134</v>
      </c>
      <c r="K167" s="32">
        <v>20022</v>
      </c>
      <c r="L167" s="35">
        <v>40</v>
      </c>
      <c r="M167" s="33" t="s">
        <v>46</v>
      </c>
      <c r="N167" s="33" t="s">
        <v>46</v>
      </c>
      <c r="O167" s="33" t="s">
        <v>46</v>
      </c>
      <c r="P167" s="33" t="s">
        <v>46</v>
      </c>
      <c r="Q167" s="35">
        <f t="shared" si="4"/>
        <v>20022</v>
      </c>
      <c r="R167" s="42">
        <v>40</v>
      </c>
    </row>
    <row r="168" spans="1:18" s="21" customFormat="1" ht="11.25" customHeight="1" outlineLevel="1">
      <c r="A168" s="97" t="s">
        <v>135</v>
      </c>
      <c r="B168" s="97"/>
      <c r="C168" s="29"/>
      <c r="D168" s="30" t="s">
        <v>77</v>
      </c>
      <c r="E168" s="30" t="s">
        <v>210</v>
      </c>
      <c r="F168" s="30" t="s">
        <v>211</v>
      </c>
      <c r="G168" s="30" t="s">
        <v>212</v>
      </c>
      <c r="H168" s="30" t="s">
        <v>117</v>
      </c>
      <c r="I168" s="30" t="s">
        <v>129</v>
      </c>
      <c r="J168" s="31" t="s">
        <v>136</v>
      </c>
      <c r="K168" s="32">
        <v>91165</v>
      </c>
      <c r="L168" s="32">
        <v>16500</v>
      </c>
      <c r="M168" s="33" t="s">
        <v>46</v>
      </c>
      <c r="N168" s="33" t="s">
        <v>46</v>
      </c>
      <c r="O168" s="33" t="s">
        <v>46</v>
      </c>
      <c r="P168" s="33" t="s">
        <v>46</v>
      </c>
      <c r="Q168" s="32">
        <f t="shared" si="4"/>
        <v>91165</v>
      </c>
      <c r="R168" s="34">
        <v>16500</v>
      </c>
    </row>
    <row r="169" spans="1:18" s="21" customFormat="1" ht="32.25" customHeight="1" outlineLevel="1" thickBot="1">
      <c r="A169" s="97" t="s">
        <v>147</v>
      </c>
      <c r="B169" s="97"/>
      <c r="C169" s="29"/>
      <c r="D169" s="30" t="s">
        <v>77</v>
      </c>
      <c r="E169" s="30" t="s">
        <v>213</v>
      </c>
      <c r="F169" s="30" t="s">
        <v>171</v>
      </c>
      <c r="G169" s="30" t="s">
        <v>214</v>
      </c>
      <c r="H169" s="30" t="s">
        <v>117</v>
      </c>
      <c r="I169" s="30" t="s">
        <v>148</v>
      </c>
      <c r="J169" s="31" t="s">
        <v>149</v>
      </c>
      <c r="K169" s="32">
        <v>2007634.14</v>
      </c>
      <c r="L169" s="32">
        <v>2007634.14</v>
      </c>
      <c r="M169" s="33" t="s">
        <v>46</v>
      </c>
      <c r="N169" s="33" t="s">
        <v>46</v>
      </c>
      <c r="O169" s="33" t="s">
        <v>46</v>
      </c>
      <c r="P169" s="33" t="s">
        <v>46</v>
      </c>
      <c r="Q169" s="32">
        <f t="shared" si="4"/>
        <v>2007634.14</v>
      </c>
      <c r="R169" s="34">
        <v>2007634.14</v>
      </c>
    </row>
    <row r="170" spans="1:18" s="21" customFormat="1" ht="23.25" customHeight="1" thickBot="1">
      <c r="A170" s="126" t="s">
        <v>215</v>
      </c>
      <c r="B170" s="126"/>
      <c r="C170" s="46">
        <v>450</v>
      </c>
      <c r="D170" s="98" t="s">
        <v>38</v>
      </c>
      <c r="E170" s="98"/>
      <c r="F170" s="98"/>
      <c r="G170" s="98"/>
      <c r="H170" s="98"/>
      <c r="I170" s="98"/>
      <c r="J170" s="98"/>
      <c r="K170" s="47" t="s">
        <v>38</v>
      </c>
      <c r="L170" s="48" t="s">
        <v>38</v>
      </c>
      <c r="M170" s="49">
        <v>4254452.59</v>
      </c>
      <c r="N170" s="50">
        <v>0</v>
      </c>
      <c r="O170" s="50">
        <v>0</v>
      </c>
      <c r="P170" s="49">
        <v>4254452.59</v>
      </c>
      <c r="Q170" s="48" t="s">
        <v>38</v>
      </c>
      <c r="R170" s="51" t="s">
        <v>38</v>
      </c>
    </row>
    <row r="171" spans="1:18" s="1" customFormat="1" ht="11.25" customHeight="1">
      <c r="A171" s="88" t="s">
        <v>6</v>
      </c>
      <c r="B171" s="88"/>
      <c r="C171" s="37"/>
      <c r="D171" s="89"/>
      <c r="E171" s="89"/>
      <c r="F171" s="89"/>
      <c r="G171" s="89"/>
      <c r="H171" s="89"/>
      <c r="I171" s="89"/>
      <c r="J171" s="37"/>
      <c r="K171" s="38"/>
      <c r="L171" s="37"/>
      <c r="M171" s="37"/>
      <c r="N171" s="37"/>
      <c r="O171" s="37"/>
      <c r="P171" s="37"/>
      <c r="Q171" s="37"/>
      <c r="R171" s="37"/>
    </row>
    <row r="172" spans="1:15" s="1" customFormat="1" ht="12" customHeight="1">
      <c r="A172" s="92" t="s">
        <v>216</v>
      </c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</row>
    <row r="173" s="1" customFormat="1" ht="11.25" customHeight="1">
      <c r="K173" s="4"/>
    </row>
    <row r="174" spans="1:18" ht="11.25" customHeight="1">
      <c r="A174" s="93" t="s">
        <v>26</v>
      </c>
      <c r="B174" s="93"/>
      <c r="C174" s="94" t="s">
        <v>27</v>
      </c>
      <c r="D174" s="95" t="s">
        <v>217</v>
      </c>
      <c r="E174" s="95"/>
      <c r="F174" s="95"/>
      <c r="G174" s="95"/>
      <c r="H174" s="95"/>
      <c r="I174" s="95"/>
      <c r="J174" s="95"/>
      <c r="K174" s="96" t="s">
        <v>29</v>
      </c>
      <c r="L174" s="93" t="s">
        <v>30</v>
      </c>
      <c r="M174" s="93"/>
      <c r="N174" s="93"/>
      <c r="O174" s="93"/>
      <c r="P174" s="13" t="s">
        <v>31</v>
      </c>
      <c r="R174" s="2"/>
    </row>
    <row r="175" spans="1:18" ht="21.75" customHeight="1">
      <c r="A175" s="93"/>
      <c r="B175" s="93"/>
      <c r="C175" s="94"/>
      <c r="D175" s="95"/>
      <c r="E175" s="95"/>
      <c r="F175" s="95"/>
      <c r="G175" s="95"/>
      <c r="H175" s="95"/>
      <c r="I175" s="95"/>
      <c r="J175" s="95"/>
      <c r="K175" s="96"/>
      <c r="L175" s="12" t="s">
        <v>32</v>
      </c>
      <c r="M175" s="12" t="s">
        <v>33</v>
      </c>
      <c r="N175" s="12" t="s">
        <v>34</v>
      </c>
      <c r="O175" s="12" t="s">
        <v>35</v>
      </c>
      <c r="P175" s="14" t="s">
        <v>36</v>
      </c>
      <c r="R175" s="2"/>
    </row>
    <row r="176" spans="1:16" ht="11.25">
      <c r="A176" s="124">
        <v>1</v>
      </c>
      <c r="B176" s="124"/>
      <c r="C176" s="15">
        <v>2</v>
      </c>
      <c r="D176" s="125">
        <v>3</v>
      </c>
      <c r="E176" s="125"/>
      <c r="F176" s="125"/>
      <c r="G176" s="125"/>
      <c r="H176" s="125"/>
      <c r="I176" s="125"/>
      <c r="J176" s="125"/>
      <c r="K176" s="16">
        <v>4</v>
      </c>
      <c r="L176" s="15">
        <v>5</v>
      </c>
      <c r="M176" s="15">
        <v>6</v>
      </c>
      <c r="N176" s="15">
        <v>7</v>
      </c>
      <c r="O176" s="15">
        <v>8</v>
      </c>
      <c r="P176" s="15">
        <v>9</v>
      </c>
    </row>
    <row r="177" spans="1:16" s="21" customFormat="1" ht="23.25" customHeight="1">
      <c r="A177" s="126" t="s">
        <v>218</v>
      </c>
      <c r="B177" s="126"/>
      <c r="C177" s="40">
        <v>500</v>
      </c>
      <c r="D177" s="127" t="s">
        <v>38</v>
      </c>
      <c r="E177" s="127"/>
      <c r="F177" s="127"/>
      <c r="G177" s="127"/>
      <c r="H177" s="127"/>
      <c r="I177" s="127"/>
      <c r="J177" s="127"/>
      <c r="K177" s="18">
        <v>35289344.62</v>
      </c>
      <c r="L177" s="18">
        <f>-4254452.59-2415.66</f>
        <v>-4256868.25</v>
      </c>
      <c r="M177" s="19">
        <v>0</v>
      </c>
      <c r="N177" s="19">
        <v>0</v>
      </c>
      <c r="O177" s="18">
        <v>-4254452.59</v>
      </c>
      <c r="P177" s="20">
        <f>K177-L177</f>
        <v>39546212.87</v>
      </c>
    </row>
    <row r="178" spans="1:16" ht="12">
      <c r="A178" s="121" t="s">
        <v>39</v>
      </c>
      <c r="B178" s="121"/>
      <c r="C178" s="23"/>
      <c r="D178" s="122"/>
      <c r="E178" s="122"/>
      <c r="F178" s="122"/>
      <c r="G178" s="122"/>
      <c r="H178" s="122"/>
      <c r="I178" s="122"/>
      <c r="J178" s="52"/>
      <c r="K178" s="53"/>
      <c r="L178" s="54"/>
      <c r="M178" s="54"/>
      <c r="N178" s="54"/>
      <c r="O178" s="54"/>
      <c r="P178" s="55"/>
    </row>
    <row r="179" spans="1:16" s="21" customFormat="1" ht="23.25" customHeight="1">
      <c r="A179" s="123" t="s">
        <v>219</v>
      </c>
      <c r="B179" s="123"/>
      <c r="C179" s="56">
        <v>520</v>
      </c>
      <c r="D179" s="115" t="s">
        <v>38</v>
      </c>
      <c r="E179" s="115"/>
      <c r="F179" s="115"/>
      <c r="G179" s="115"/>
      <c r="H179" s="115"/>
      <c r="I179" s="115"/>
      <c r="J179" s="115"/>
      <c r="K179" s="58">
        <v>0</v>
      </c>
      <c r="L179" s="58">
        <v>2415.66</v>
      </c>
      <c r="M179" s="59">
        <v>0</v>
      </c>
      <c r="N179" s="59">
        <v>0</v>
      </c>
      <c r="O179" s="58">
        <v>2415.66</v>
      </c>
      <c r="P179" s="60">
        <v>0</v>
      </c>
    </row>
    <row r="180" spans="1:18" ht="12" customHeight="1">
      <c r="A180" s="116" t="s">
        <v>220</v>
      </c>
      <c r="B180" s="116"/>
      <c r="C180" s="61"/>
      <c r="D180" s="118"/>
      <c r="E180" s="118"/>
      <c r="F180" s="118"/>
      <c r="G180" s="118"/>
      <c r="H180" s="118"/>
      <c r="I180" s="118"/>
      <c r="J180" s="62"/>
      <c r="K180" s="58"/>
      <c r="L180" s="63"/>
      <c r="M180" s="63"/>
      <c r="N180" s="63"/>
      <c r="O180" s="63"/>
      <c r="P180" s="64"/>
      <c r="R180" s="2"/>
    </row>
    <row r="181" spans="1:16" s="21" customFormat="1" ht="11.25" customHeight="1" outlineLevel="1">
      <c r="A181" s="119"/>
      <c r="B181" s="119"/>
      <c r="C181" s="65"/>
      <c r="D181" s="30" t="s">
        <v>77</v>
      </c>
      <c r="E181" s="30" t="s">
        <v>221</v>
      </c>
      <c r="F181" s="120" t="s">
        <v>222</v>
      </c>
      <c r="G181" s="120"/>
      <c r="H181" s="120"/>
      <c r="I181" s="30" t="s">
        <v>44</v>
      </c>
      <c r="J181" s="31" t="s">
        <v>223</v>
      </c>
      <c r="K181" s="66" t="s">
        <v>46</v>
      </c>
      <c r="L181" s="66">
        <v>2415.66</v>
      </c>
      <c r="M181" s="67" t="s">
        <v>46</v>
      </c>
      <c r="N181" s="67" t="s">
        <v>46</v>
      </c>
      <c r="O181" s="66">
        <v>2415.66</v>
      </c>
      <c r="P181" s="68" t="s">
        <v>46</v>
      </c>
    </row>
    <row r="182" spans="1:16" s="21" customFormat="1" ht="23.25" customHeight="1">
      <c r="A182" s="114" t="s">
        <v>224</v>
      </c>
      <c r="B182" s="114"/>
      <c r="C182" s="56">
        <v>620</v>
      </c>
      <c r="D182" s="115" t="s">
        <v>38</v>
      </c>
      <c r="E182" s="115"/>
      <c r="F182" s="115"/>
      <c r="G182" s="115"/>
      <c r="H182" s="115"/>
      <c r="I182" s="115"/>
      <c r="J182" s="115"/>
      <c r="K182" s="58">
        <v>0</v>
      </c>
      <c r="L182" s="59">
        <v>0</v>
      </c>
      <c r="M182" s="59">
        <v>0</v>
      </c>
      <c r="N182" s="59">
        <v>0</v>
      </c>
      <c r="O182" s="59">
        <v>0</v>
      </c>
      <c r="P182" s="60">
        <v>0</v>
      </c>
    </row>
    <row r="183" spans="1:18" ht="12" customHeight="1">
      <c r="A183" s="116" t="s">
        <v>220</v>
      </c>
      <c r="B183" s="116"/>
      <c r="C183" s="61"/>
      <c r="D183" s="117"/>
      <c r="E183" s="117"/>
      <c r="F183" s="117"/>
      <c r="G183" s="117"/>
      <c r="H183" s="117"/>
      <c r="I183" s="117"/>
      <c r="J183" s="117"/>
      <c r="K183" s="58"/>
      <c r="L183" s="63"/>
      <c r="M183" s="63"/>
      <c r="N183" s="63"/>
      <c r="O183" s="63"/>
      <c r="P183" s="64"/>
      <c r="R183" s="2"/>
    </row>
    <row r="184" spans="1:16" s="21" customFormat="1" ht="12" customHeight="1">
      <c r="A184" s="110" t="s">
        <v>225</v>
      </c>
      <c r="B184" s="110"/>
      <c r="C184" s="69">
        <v>700</v>
      </c>
      <c r="D184" s="113" t="s">
        <v>38</v>
      </c>
      <c r="E184" s="113"/>
      <c r="F184" s="113"/>
      <c r="G184" s="113"/>
      <c r="H184" s="113"/>
      <c r="I184" s="113"/>
      <c r="J184" s="113"/>
      <c r="K184" s="32">
        <f>K186+K185</f>
        <v>3400000</v>
      </c>
      <c r="L184" s="70" t="s">
        <v>38</v>
      </c>
      <c r="M184" s="36">
        <v>0</v>
      </c>
      <c r="N184" s="36">
        <v>0</v>
      </c>
      <c r="O184" s="36">
        <v>0</v>
      </c>
      <c r="P184" s="34"/>
    </row>
    <row r="185" spans="1:16" s="21" customFormat="1" ht="12" customHeight="1">
      <c r="A185" s="111" t="s">
        <v>226</v>
      </c>
      <c r="B185" s="111"/>
      <c r="C185" s="71">
        <v>710</v>
      </c>
      <c r="D185" s="112" t="s">
        <v>38</v>
      </c>
      <c r="E185" s="112"/>
      <c r="F185" s="112"/>
      <c r="G185" s="112"/>
      <c r="H185" s="112"/>
      <c r="I185" s="112"/>
      <c r="J185" s="112"/>
      <c r="K185" s="72">
        <f>-K18</f>
        <v>-191403671.95</v>
      </c>
      <c r="L185" s="28" t="s">
        <v>38</v>
      </c>
      <c r="M185" s="73">
        <v>0</v>
      </c>
      <c r="N185" s="73">
        <v>0</v>
      </c>
      <c r="O185" s="73">
        <v>0</v>
      </c>
      <c r="P185" s="74" t="s">
        <v>38</v>
      </c>
    </row>
    <row r="186" spans="1:16" s="21" customFormat="1" ht="12" customHeight="1">
      <c r="A186" s="111" t="s">
        <v>227</v>
      </c>
      <c r="B186" s="111"/>
      <c r="C186" s="71">
        <v>720</v>
      </c>
      <c r="D186" s="112" t="s">
        <v>38</v>
      </c>
      <c r="E186" s="112"/>
      <c r="F186" s="112"/>
      <c r="G186" s="112"/>
      <c r="H186" s="112"/>
      <c r="I186" s="112"/>
      <c r="J186" s="112"/>
      <c r="K186" s="72">
        <f>K54</f>
        <v>194803671.95</v>
      </c>
      <c r="L186" s="28" t="s">
        <v>38</v>
      </c>
      <c r="M186" s="73">
        <v>0</v>
      </c>
      <c r="N186" s="73">
        <v>0</v>
      </c>
      <c r="O186" s="73">
        <v>0</v>
      </c>
      <c r="P186" s="74" t="s">
        <v>38</v>
      </c>
    </row>
    <row r="187" spans="1:16" s="21" customFormat="1" ht="23.25" customHeight="1">
      <c r="A187" s="110" t="s">
        <v>228</v>
      </c>
      <c r="B187" s="110"/>
      <c r="C187" s="69">
        <v>800</v>
      </c>
      <c r="D187" s="102" t="s">
        <v>38</v>
      </c>
      <c r="E187" s="102"/>
      <c r="F187" s="102"/>
      <c r="G187" s="102"/>
      <c r="H187" s="102"/>
      <c r="I187" s="102"/>
      <c r="J187" s="102"/>
      <c r="K187" s="75" t="s">
        <v>38</v>
      </c>
      <c r="L187" s="32">
        <v>-4256868.25</v>
      </c>
      <c r="M187" s="36">
        <v>0</v>
      </c>
      <c r="N187" s="36">
        <v>0</v>
      </c>
      <c r="O187" s="32">
        <v>-4256868.25</v>
      </c>
      <c r="P187" s="76" t="s">
        <v>38</v>
      </c>
    </row>
    <row r="188" spans="1:16" s="21" customFormat="1" ht="43.5" customHeight="1">
      <c r="A188" s="109" t="s">
        <v>229</v>
      </c>
      <c r="B188" s="109"/>
      <c r="C188" s="77">
        <v>810</v>
      </c>
      <c r="D188" s="102" t="s">
        <v>38</v>
      </c>
      <c r="E188" s="102"/>
      <c r="F188" s="102"/>
      <c r="G188" s="102"/>
      <c r="H188" s="102"/>
      <c r="I188" s="102"/>
      <c r="J188" s="102"/>
      <c r="K188" s="75" t="s">
        <v>38</v>
      </c>
      <c r="L188" s="32">
        <v>-4256868.25</v>
      </c>
      <c r="M188" s="36">
        <v>0</v>
      </c>
      <c r="N188" s="70" t="s">
        <v>38</v>
      </c>
      <c r="O188" s="32">
        <v>-4256868.25</v>
      </c>
      <c r="P188" s="76" t="s">
        <v>38</v>
      </c>
    </row>
    <row r="189" spans="1:16" s="1" customFormat="1" ht="12.75" customHeight="1">
      <c r="A189" s="104" t="s">
        <v>220</v>
      </c>
      <c r="B189" s="104"/>
      <c r="C189" s="78"/>
      <c r="D189" s="108"/>
      <c r="E189" s="108"/>
      <c r="F189" s="108"/>
      <c r="G189" s="108"/>
      <c r="H189" s="108"/>
      <c r="I189" s="108"/>
      <c r="J189" s="108"/>
      <c r="K189" s="79"/>
      <c r="L189" s="80"/>
      <c r="M189" s="80"/>
      <c r="N189" s="81"/>
      <c r="O189" s="80"/>
      <c r="P189" s="82"/>
    </row>
    <row r="190" spans="1:16" s="21" customFormat="1" ht="32.25" customHeight="1">
      <c r="A190" s="106" t="s">
        <v>230</v>
      </c>
      <c r="B190" s="106"/>
      <c r="C190" s="56">
        <v>811</v>
      </c>
      <c r="D190" s="107" t="s">
        <v>38</v>
      </c>
      <c r="E190" s="107"/>
      <c r="F190" s="107"/>
      <c r="G190" s="107"/>
      <c r="H190" s="107"/>
      <c r="I190" s="107"/>
      <c r="J190" s="107"/>
      <c r="K190" s="83" t="s">
        <v>38</v>
      </c>
      <c r="L190" s="58">
        <v>-6394706.03</v>
      </c>
      <c r="M190" s="59">
        <v>0</v>
      </c>
      <c r="N190" s="57" t="s">
        <v>38</v>
      </c>
      <c r="O190" s="58">
        <v>-6394706.03</v>
      </c>
      <c r="P190" s="84" t="s">
        <v>38</v>
      </c>
    </row>
    <row r="191" spans="1:16" s="21" customFormat="1" ht="32.25" customHeight="1">
      <c r="A191" s="101" t="s">
        <v>231</v>
      </c>
      <c r="B191" s="101"/>
      <c r="C191" s="71">
        <v>812</v>
      </c>
      <c r="D191" s="102" t="s">
        <v>38</v>
      </c>
      <c r="E191" s="102"/>
      <c r="F191" s="102"/>
      <c r="G191" s="102"/>
      <c r="H191" s="102"/>
      <c r="I191" s="102"/>
      <c r="J191" s="102"/>
      <c r="K191" s="75" t="s">
        <v>38</v>
      </c>
      <c r="L191" s="32">
        <v>2137837.78</v>
      </c>
      <c r="M191" s="36">
        <v>0</v>
      </c>
      <c r="N191" s="70" t="s">
        <v>38</v>
      </c>
      <c r="O191" s="32">
        <v>2137837.78</v>
      </c>
      <c r="P191" s="76" t="s">
        <v>38</v>
      </c>
    </row>
    <row r="192" spans="1:16" s="21" customFormat="1" ht="21.75" customHeight="1">
      <c r="A192" s="109" t="s">
        <v>232</v>
      </c>
      <c r="B192" s="109"/>
      <c r="C192" s="71">
        <v>820</v>
      </c>
      <c r="D192" s="102" t="s">
        <v>38</v>
      </c>
      <c r="E192" s="102"/>
      <c r="F192" s="102"/>
      <c r="G192" s="102"/>
      <c r="H192" s="102"/>
      <c r="I192" s="102"/>
      <c r="J192" s="102"/>
      <c r="K192" s="75" t="s">
        <v>38</v>
      </c>
      <c r="L192" s="70" t="s">
        <v>38</v>
      </c>
      <c r="M192" s="36">
        <v>0</v>
      </c>
      <c r="N192" s="36">
        <v>0</v>
      </c>
      <c r="O192" s="36">
        <v>0</v>
      </c>
      <c r="P192" s="76" t="s">
        <v>38</v>
      </c>
    </row>
    <row r="193" spans="1:18" ht="12" customHeight="1">
      <c r="A193" s="104" t="s">
        <v>39</v>
      </c>
      <c r="B193" s="104"/>
      <c r="C193" s="78"/>
      <c r="D193" s="105"/>
      <c r="E193" s="105"/>
      <c r="F193" s="105"/>
      <c r="G193" s="105"/>
      <c r="H193" s="105"/>
      <c r="I193" s="105"/>
      <c r="J193" s="105"/>
      <c r="K193" s="79"/>
      <c r="L193" s="81"/>
      <c r="M193" s="80"/>
      <c r="N193" s="80"/>
      <c r="O193" s="80"/>
      <c r="P193" s="82"/>
      <c r="R193" s="2"/>
    </row>
    <row r="194" spans="1:16" s="21" customFormat="1" ht="21.75" customHeight="1">
      <c r="A194" s="106" t="s">
        <v>233</v>
      </c>
      <c r="B194" s="106"/>
      <c r="C194" s="56">
        <v>821</v>
      </c>
      <c r="D194" s="107" t="s">
        <v>38</v>
      </c>
      <c r="E194" s="107"/>
      <c r="F194" s="107"/>
      <c r="G194" s="107"/>
      <c r="H194" s="107"/>
      <c r="I194" s="107"/>
      <c r="J194" s="107"/>
      <c r="K194" s="83" t="s">
        <v>38</v>
      </c>
      <c r="L194" s="57" t="s">
        <v>38</v>
      </c>
      <c r="M194" s="59">
        <v>0</v>
      </c>
      <c r="N194" s="59">
        <v>0</v>
      </c>
      <c r="O194" s="59">
        <v>0</v>
      </c>
      <c r="P194" s="84" t="s">
        <v>38</v>
      </c>
    </row>
    <row r="195" spans="1:16" s="21" customFormat="1" ht="21.75" customHeight="1">
      <c r="A195" s="101" t="s">
        <v>234</v>
      </c>
      <c r="B195" s="101"/>
      <c r="C195" s="85">
        <v>822</v>
      </c>
      <c r="D195" s="102" t="s">
        <v>38</v>
      </c>
      <c r="E195" s="102"/>
      <c r="F195" s="102"/>
      <c r="G195" s="102"/>
      <c r="H195" s="102"/>
      <c r="I195" s="102"/>
      <c r="J195" s="102"/>
      <c r="K195" s="75" t="s">
        <v>38</v>
      </c>
      <c r="L195" s="70" t="s">
        <v>38</v>
      </c>
      <c r="M195" s="36">
        <v>0</v>
      </c>
      <c r="N195" s="36">
        <v>0</v>
      </c>
      <c r="O195" s="36">
        <v>0</v>
      </c>
      <c r="P195" s="76" t="s">
        <v>38</v>
      </c>
    </row>
    <row r="197" spans="1:12" ht="12">
      <c r="A197" s="86" t="s">
        <v>235</v>
      </c>
      <c r="D197" s="99" t="s">
        <v>236</v>
      </c>
      <c r="E197" s="99"/>
      <c r="F197" s="99"/>
      <c r="G197" s="99"/>
      <c r="H197" s="99"/>
      <c r="I197" s="99"/>
      <c r="K197" s="103" t="s">
        <v>237</v>
      </c>
      <c r="L197" s="103"/>
    </row>
    <row r="198" spans="1:12" ht="11.25">
      <c r="A198" s="1" t="s">
        <v>6</v>
      </c>
      <c r="B198" s="87" t="s">
        <v>238</v>
      </c>
      <c r="C198" s="1" t="s">
        <v>6</v>
      </c>
      <c r="D198" s="100" t="s">
        <v>239</v>
      </c>
      <c r="E198" s="100"/>
      <c r="F198" s="100"/>
      <c r="G198" s="100"/>
      <c r="H198" s="100"/>
      <c r="I198" s="100"/>
      <c r="J198" s="1" t="s">
        <v>6</v>
      </c>
      <c r="K198" s="103"/>
      <c r="L198" s="103"/>
    </row>
    <row r="199" spans="12:16" ht="11.25">
      <c r="L199" s="1" t="s">
        <v>6</v>
      </c>
      <c r="M199" s="87" t="s">
        <v>238</v>
      </c>
      <c r="N199" s="1" t="s">
        <v>6</v>
      </c>
      <c r="O199" s="87" t="s">
        <v>239</v>
      </c>
      <c r="P199" s="1" t="s">
        <v>6</v>
      </c>
    </row>
    <row r="200" spans="1:9" ht="12">
      <c r="A200" s="86" t="s">
        <v>240</v>
      </c>
      <c r="D200" s="99" t="s">
        <v>241</v>
      </c>
      <c r="E200" s="99"/>
      <c r="F200" s="99"/>
      <c r="G200" s="99"/>
      <c r="H200" s="99"/>
      <c r="I200" s="99"/>
    </row>
    <row r="201" spans="1:10" ht="11.25">
      <c r="A201" s="1" t="s">
        <v>6</v>
      </c>
      <c r="B201" s="87" t="s">
        <v>238</v>
      </c>
      <c r="C201" s="1" t="s">
        <v>6</v>
      </c>
      <c r="D201" s="100" t="s">
        <v>239</v>
      </c>
      <c r="E201" s="100"/>
      <c r="F201" s="100"/>
      <c r="G201" s="100"/>
      <c r="H201" s="100"/>
      <c r="I201" s="100"/>
      <c r="J201" s="1" t="s">
        <v>6</v>
      </c>
    </row>
    <row r="203" ht="11.25">
      <c r="A203" s="8" t="s">
        <v>242</v>
      </c>
    </row>
  </sheetData>
  <mergeCells count="265">
    <mergeCell ref="A58:B58"/>
    <mergeCell ref="A96:B96"/>
    <mergeCell ref="A95:B95"/>
    <mergeCell ref="A143:B143"/>
    <mergeCell ref="A59:B59"/>
    <mergeCell ref="A60:B60"/>
    <mergeCell ref="A61:B61"/>
    <mergeCell ref="A62:B62"/>
    <mergeCell ref="A63:B63"/>
    <mergeCell ref="A64:B64"/>
    <mergeCell ref="A144:B144"/>
    <mergeCell ref="A145:B145"/>
    <mergeCell ref="A147:B147"/>
    <mergeCell ref="A139:B139"/>
    <mergeCell ref="A140:B140"/>
    <mergeCell ref="A141:B141"/>
    <mergeCell ref="A142:B142"/>
    <mergeCell ref="A146:B146"/>
    <mergeCell ref="A1:O1"/>
    <mergeCell ref="A2:O2"/>
    <mergeCell ref="A3:O3"/>
    <mergeCell ref="A4:O4"/>
    <mergeCell ref="D6:I6"/>
    <mergeCell ref="J6:K6"/>
    <mergeCell ref="A7:I7"/>
    <mergeCell ref="J7:N8"/>
    <mergeCell ref="A8:I8"/>
    <mergeCell ref="A9:B9"/>
    <mergeCell ref="J9:N9"/>
    <mergeCell ref="A10:B10"/>
    <mergeCell ref="A13:P13"/>
    <mergeCell ref="L15:O15"/>
    <mergeCell ref="A17:B17"/>
    <mergeCell ref="D17:J17"/>
    <mergeCell ref="A18:B18"/>
    <mergeCell ref="D18:J18"/>
    <mergeCell ref="A15:B16"/>
    <mergeCell ref="C15:C16"/>
    <mergeCell ref="D15:J16"/>
    <mergeCell ref="K15:K16"/>
    <mergeCell ref="A19:B19"/>
    <mergeCell ref="D19:I19"/>
    <mergeCell ref="A20:B20"/>
    <mergeCell ref="F20:H20"/>
    <mergeCell ref="A21:B21"/>
    <mergeCell ref="F21:H21"/>
    <mergeCell ref="A22:B22"/>
    <mergeCell ref="F22:H22"/>
    <mergeCell ref="A23:B23"/>
    <mergeCell ref="F23:H23"/>
    <mergeCell ref="A24:B24"/>
    <mergeCell ref="F24:H24"/>
    <mergeCell ref="A25:B25"/>
    <mergeCell ref="F25:H25"/>
    <mergeCell ref="A26:B26"/>
    <mergeCell ref="F26:H26"/>
    <mergeCell ref="A27:B27"/>
    <mergeCell ref="F27:H27"/>
    <mergeCell ref="A31:B31"/>
    <mergeCell ref="F31:H31"/>
    <mergeCell ref="A30:B30"/>
    <mergeCell ref="F30:H30"/>
    <mergeCell ref="A28:B28"/>
    <mergeCell ref="F28:H28"/>
    <mergeCell ref="A29:B29"/>
    <mergeCell ref="F29:H29"/>
    <mergeCell ref="A33:B33"/>
    <mergeCell ref="F33:H33"/>
    <mergeCell ref="A32:B32"/>
    <mergeCell ref="F32:H32"/>
    <mergeCell ref="A34:B34"/>
    <mergeCell ref="F34:H34"/>
    <mergeCell ref="A35:B35"/>
    <mergeCell ref="F35:H35"/>
    <mergeCell ref="A36:B36"/>
    <mergeCell ref="F36:H36"/>
    <mergeCell ref="A37:B37"/>
    <mergeCell ref="F37:H37"/>
    <mergeCell ref="A38:B38"/>
    <mergeCell ref="F38:H38"/>
    <mergeCell ref="A39:B39"/>
    <mergeCell ref="F39:H39"/>
    <mergeCell ref="A40:B40"/>
    <mergeCell ref="F40:H40"/>
    <mergeCell ref="A41:B41"/>
    <mergeCell ref="F41:H41"/>
    <mergeCell ref="A42:B42"/>
    <mergeCell ref="F42:H42"/>
    <mergeCell ref="A43:B43"/>
    <mergeCell ref="F43:H43"/>
    <mergeCell ref="A44:B44"/>
    <mergeCell ref="F44:H44"/>
    <mergeCell ref="A45:B45"/>
    <mergeCell ref="F45:H45"/>
    <mergeCell ref="A46:B46"/>
    <mergeCell ref="F46:H46"/>
    <mergeCell ref="A47:B47"/>
    <mergeCell ref="F47:H47"/>
    <mergeCell ref="A48:B48"/>
    <mergeCell ref="D48:I48"/>
    <mergeCell ref="A49:P49"/>
    <mergeCell ref="A51:B52"/>
    <mergeCell ref="C51:C52"/>
    <mergeCell ref="D51:J52"/>
    <mergeCell ref="K51:K52"/>
    <mergeCell ref="L51:L52"/>
    <mergeCell ref="M51:P51"/>
    <mergeCell ref="Q51:R51"/>
    <mergeCell ref="A53:B53"/>
    <mergeCell ref="D53:J53"/>
    <mergeCell ref="A54:B54"/>
    <mergeCell ref="D54:J54"/>
    <mergeCell ref="A55:B55"/>
    <mergeCell ref="D55:I55"/>
    <mergeCell ref="A56:B56"/>
    <mergeCell ref="A57:B57"/>
    <mergeCell ref="A65:B65"/>
    <mergeCell ref="A66:B66"/>
    <mergeCell ref="A67:B67"/>
    <mergeCell ref="A68:B68"/>
    <mergeCell ref="A70:B70"/>
    <mergeCell ref="A71:B71"/>
    <mergeCell ref="A69:B69"/>
    <mergeCell ref="A72:B72"/>
    <mergeCell ref="A73:B73"/>
    <mergeCell ref="A75:B75"/>
    <mergeCell ref="A76:B76"/>
    <mergeCell ref="A74:B74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7:B97"/>
    <mergeCell ref="A98:B98"/>
    <mergeCell ref="A99:B99"/>
    <mergeCell ref="A102:B102"/>
    <mergeCell ref="A103:B103"/>
    <mergeCell ref="A104:B104"/>
    <mergeCell ref="A100:B100"/>
    <mergeCell ref="A101:B101"/>
    <mergeCell ref="A105:B105"/>
    <mergeCell ref="A106:B106"/>
    <mergeCell ref="A110:B110"/>
    <mergeCell ref="A111:B111"/>
    <mergeCell ref="A107:B107"/>
    <mergeCell ref="A108:B108"/>
    <mergeCell ref="A109:B109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3:B123"/>
    <mergeCell ref="A124:B124"/>
    <mergeCell ref="A122:B122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6:B136"/>
    <mergeCell ref="A138:B138"/>
    <mergeCell ref="A135:B135"/>
    <mergeCell ref="A137:B137"/>
    <mergeCell ref="A149:B149"/>
    <mergeCell ref="A150:B150"/>
    <mergeCell ref="A151:B151"/>
    <mergeCell ref="A148:B148"/>
    <mergeCell ref="A152:B152"/>
    <mergeCell ref="A154:B154"/>
    <mergeCell ref="A155:B155"/>
    <mergeCell ref="A156:B156"/>
    <mergeCell ref="A153:B153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D170:J170"/>
    <mergeCell ref="A171:B171"/>
    <mergeCell ref="D171:I171"/>
    <mergeCell ref="A172:O172"/>
    <mergeCell ref="A174:B175"/>
    <mergeCell ref="C174:C175"/>
    <mergeCell ref="D174:J175"/>
    <mergeCell ref="K174:K175"/>
    <mergeCell ref="L174:O174"/>
    <mergeCell ref="A176:B176"/>
    <mergeCell ref="D176:J176"/>
    <mergeCell ref="A177:B177"/>
    <mergeCell ref="D177:J177"/>
    <mergeCell ref="A178:B178"/>
    <mergeCell ref="D178:I178"/>
    <mergeCell ref="A179:B179"/>
    <mergeCell ref="D179:J179"/>
    <mergeCell ref="A180:B180"/>
    <mergeCell ref="D180:I180"/>
    <mergeCell ref="A181:B181"/>
    <mergeCell ref="F181:H181"/>
    <mergeCell ref="A182:B182"/>
    <mergeCell ref="D182:J182"/>
    <mergeCell ref="A183:B183"/>
    <mergeCell ref="D183:J183"/>
    <mergeCell ref="A186:B186"/>
    <mergeCell ref="D186:J186"/>
    <mergeCell ref="A184:B184"/>
    <mergeCell ref="D184:J184"/>
    <mergeCell ref="A185:B185"/>
    <mergeCell ref="D185:J185"/>
    <mergeCell ref="A187:B187"/>
    <mergeCell ref="D187:J187"/>
    <mergeCell ref="A188:B188"/>
    <mergeCell ref="D188:J188"/>
    <mergeCell ref="D192:J192"/>
    <mergeCell ref="A189:B189"/>
    <mergeCell ref="D189:J189"/>
    <mergeCell ref="A190:B190"/>
    <mergeCell ref="D190:J190"/>
    <mergeCell ref="A191:B191"/>
    <mergeCell ref="D191:J191"/>
    <mergeCell ref="A192:B192"/>
    <mergeCell ref="K197:L198"/>
    <mergeCell ref="D198:I198"/>
    <mergeCell ref="A193:B193"/>
    <mergeCell ref="D193:J193"/>
    <mergeCell ref="A194:B194"/>
    <mergeCell ref="D194:J194"/>
    <mergeCell ref="D200:I200"/>
    <mergeCell ref="D201:I201"/>
    <mergeCell ref="A195:B195"/>
    <mergeCell ref="D195:J195"/>
    <mergeCell ref="D197:I197"/>
  </mergeCells>
  <printOptions/>
  <pageMargins left="0.3937007874015748" right="0.1968503937007874" top="1.1811023622047245" bottom="0.3937007874015748" header="0" footer="0"/>
  <pageSetup horizontalDpi="600" verticalDpi="600" orientation="landscape" paperSize="9" r:id="rId1"/>
  <rowBreaks count="2" manualBreakCount="2">
    <brk id="48" max="15" man="1"/>
    <brk id="1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Diamond</cp:lastModifiedBy>
  <cp:lastPrinted>2013-02-06T04:19:11Z</cp:lastPrinted>
  <dcterms:created xsi:type="dcterms:W3CDTF">2013-02-04T10:34:29Z</dcterms:created>
  <dcterms:modified xsi:type="dcterms:W3CDTF">2013-02-06T04:49:14Z</dcterms:modified>
  <cp:category/>
  <cp:version/>
  <cp:contentType/>
  <cp:contentStatus/>
  <cp:revision>1</cp:revision>
</cp:coreProperties>
</file>